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emf" ContentType="image/x-emf"/>
  <Override PartName="/xl/drawings/drawing4.xml" ContentType="application/vnd.openxmlformats-officedocument.drawing+xml"/>
  <Override PartName="/xl/drawings/drawing5.xml" ContentType="application/vnd.openxmlformats-officedocument.drawing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activeX/activeX1.xml" ContentType="application/vnd.ms-office.activeX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Default Extension="doc" ContentType="application/msword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Default Extension="png" ContentType="image/png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 codeName="{37E998C4-C9E5-D4B9-71C8-EB1FF731991C}"/>
  <workbookPr updateLinks="never" codeName="ЭтаКнига" defaultThemeVersion="124226"/>
  <bookViews>
    <workbookView xWindow="0" yWindow="0" windowWidth="15480" windowHeight="11640" tabRatio="886" firstSheet="3" activeTab="3"/>
  </bookViews>
  <sheets>
    <sheet name="modProv" sheetId="531" state="hidden" r:id="rId1"/>
    <sheet name="mod_00" sheetId="532" state="hidden" r:id="rId2"/>
    <sheet name="modFill" sheetId="533" state="hidden" r:id="rId3"/>
    <sheet name="Инструкция" sheetId="518" r:id="rId4"/>
    <sheet name="Лог обновления" sheetId="429" state="veryHidden" r:id="rId5"/>
    <sheet name="Титульный" sheetId="521" state="veryHidden" r:id="rId6"/>
    <sheet name="ИП" sheetId="522" state="veryHidden" r:id="rId7"/>
    <sheet name="Качество и надежность" sheetId="526" state="veryHidden" r:id="rId8"/>
    <sheet name="Комментарии" sheetId="431" state="veryHidden" r:id="rId9"/>
    <sheet name="Проверка" sheetId="432" state="veryHidden" r:id="rId10"/>
    <sheet name="TEHSHEET" sheetId="205" state="veryHidden" r:id="rId11"/>
    <sheet name="et_union" sheetId="527" state="veryHidden" r:id="rId12"/>
    <sheet name="modReestr" sheetId="433" state="veryHidden" r:id="rId13"/>
    <sheet name="modfrmReestr" sheetId="434" state="veryHidden" r:id="rId14"/>
    <sheet name="AllSheetsInThisWorkbook" sheetId="389" state="veryHidden" r:id="rId15"/>
    <sheet name="modInstruction" sheetId="509" state="veryHidden" r:id="rId16"/>
    <sheet name="modUpdTemplMain" sheetId="510" state="veryHidden" r:id="rId17"/>
    <sheet name="modfrmCheckUpdates" sheetId="511" state="veryHidden" r:id="rId18"/>
    <sheet name="modfrmDateChoose" sheetId="514" state="veryHidden" r:id="rId19"/>
    <sheet name="modfrmRegion" sheetId="520" state="veryHidden" r:id="rId20"/>
    <sheet name="REESTR_MO" sheetId="499" state="veryHidden" r:id="rId21"/>
    <sheet name="REESTR_ORG" sheetId="390" state="veryHidden" r:id="rId22"/>
    <sheet name="modClassifierValidate" sheetId="400" state="veryHidden" r:id="rId23"/>
    <sheet name="modDoubleClick" sheetId="398" state="veryHidden" r:id="rId24"/>
    <sheet name="mod_01" sheetId="524" state="veryHidden" r:id="rId25"/>
    <sheet name="mod_01_1" sheetId="525" state="veryHidden" r:id="rId26"/>
    <sheet name="mod_Com" sheetId="505" state="veryHidden" r:id="rId27"/>
  </sheets>
  <functionGroups/>
  <definedNames>
    <definedName name="_IDОтчета">178174</definedName>
    <definedName name="_IDШаблона">178176</definedName>
    <definedName name="_Параметр_1">"'02.2009'"</definedName>
    <definedName name="_Параметр_2">"'105'"</definedName>
    <definedName name="_Параметр_3">"'1.27'"</definedName>
    <definedName name="_Параметр_4">"'01.09.2008'"</definedName>
    <definedName name="_Параметр_5">"'22.09.2008'"</definedName>
    <definedName name="_Параметр_6">"'80169210'"</definedName>
    <definedName name="add_01_1">ИП!$E$36</definedName>
    <definedName name="add_01_1_1">'Качество и надежность'!$E$18</definedName>
    <definedName name="add_01_1_2">'Качество и надежность'!$E$25</definedName>
    <definedName name="add_01_1_3">'Качество и надежность'!$E$32</definedName>
    <definedName name="add_01_2">ИП!$E$42</definedName>
    <definedName name="add_01_3">ИП!$E$48</definedName>
    <definedName name="add_01_4">ИП!$E$28</definedName>
    <definedName name="all_year_list">TEHSHEET!$F$2:$F$32</definedName>
    <definedName name="anscount" hidden="1">1</definedName>
    <definedName name="begin_year_list">TEHSHEET!$D$2:$D$2</definedName>
    <definedName name="CheckBC_ws_01">ИП!$D$8:$V$48</definedName>
    <definedName name="CheckBC_ws_01_1">'Качество и надежность'!$E$7:$N$32</definedName>
    <definedName name="chkGetUpdatesValue">Инструкция!$AA$106</definedName>
    <definedName name="chkNoUpdatesValue">Инструкция!$AA$108</definedName>
    <definedName name="code">Инструкция!$B$2</definedName>
    <definedName name="date_column">'Качество и надежность'!$M$8</definedName>
    <definedName name="et_ListComm">et_union!$16:$16</definedName>
    <definedName name="et_ws_01_1_obj">et_union!$21:$21</definedName>
    <definedName name="et_ws_01_ist_fin">et_union!$8:$8</definedName>
    <definedName name="et_ws_01_obj">et_union!$3:$4</definedName>
    <definedName name="et_ws_01_vdet">et_union!$12:$12</definedName>
    <definedName name="FirstLine">Инструкция!$A$6</definedName>
    <definedName name="flag_ip">Титульный!$H$33</definedName>
    <definedName name="flag_org">Титульный!$H$16</definedName>
    <definedName name="god">Титульный!$F$9</definedName>
    <definedName name="group_list">TEHSHEET!$M$2:$M$7</definedName>
    <definedName name="inn">Титульный!$F$17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Инструкция!$46:$57</definedName>
    <definedName name="Instr_5">Инструкция!$58:$69</definedName>
    <definedName name="Instr_6">Инструкция!$70:$86</definedName>
    <definedName name="Instr_7">Инструкция!$87:$103</definedName>
    <definedName name="Instr_8">Инструкция!$104:$118</definedName>
    <definedName name="instr_hyp1">Инструкция!$K$58</definedName>
    <definedName name="instr_hyp5">Инструкция!$K$88</definedName>
    <definedName name="ip_flag">Титульный!$F$13</definedName>
    <definedName name="ip_list">TEHSHEET!$C$2:$C$2</definedName>
    <definedName name="ip_name">Титульный!$F$33</definedName>
    <definedName name="ip_url">Титульный!$F$43</definedName>
    <definedName name="ist_fin_list">TEHSHEET!$K$2:$K$13</definedName>
    <definedName name="IstFin_Range">ИП!$E$8:$F$30</definedName>
    <definedName name="kpp">Титульный!$F$18</definedName>
    <definedName name="kvartal_list">TEHSHEET!$L$2:$L$5</definedName>
    <definedName name="LastUpdateDate_MO">Титульный!$E$62</definedName>
    <definedName name="LastUpdateDate_ORG">Титульный!$E$63</definedName>
    <definedName name="logical">TEHSHEET!$H$2:$H$3</definedName>
    <definedName name="mo">Титульный!$F$27</definedName>
    <definedName name="MONTH">TEHSHEET!$G$2:$G$13</definedName>
    <definedName name="month_begin">Титульный!$F$36</definedName>
    <definedName name="month_end">Титульный!$F$39</definedName>
    <definedName name="month_list">TEHSHEET!$G$2:$G$13</definedName>
    <definedName name="mr">Титульный!$F$26</definedName>
    <definedName name="nds">Титульный!$F$24</definedName>
    <definedName name="oktmo">Титульный!$F$28</definedName>
    <definedName name="oktmo_type">Титульный!$F$29</definedName>
    <definedName name="org">Титульный!$F$16</definedName>
    <definedName name="Org_Address">Титульный!$F$46:$F$47</definedName>
    <definedName name="org_form">Титульный!$F$20</definedName>
    <definedName name="org_form_list">TEHSHEET!$J$2:$J$14</definedName>
    <definedName name="Org_otv_lico">Титульный!$F$49:$F$52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eriod">Титульный!$F$41</definedName>
    <definedName name="plan_version">Титульный!$H$7</definedName>
    <definedName name="podgroup_1_list">TEHSHEET!$N$2:$N$5</definedName>
    <definedName name="podgroup_3_list">TEHSHEET!$O$2:$O$3</definedName>
    <definedName name="podgroup_5_list">TEHSHEET!$P$2:$P$3</definedName>
    <definedName name="PROT_22">P3_PROT_22,P4_PROT_22,P5_PROT_22</definedName>
    <definedName name="q_logic">'Качество и надежность'!$K$7</definedName>
    <definedName name="q_url">'Качество и надежность'!$N$8:$N$9:'Качество и надежность'!$N$32</definedName>
    <definedName name="quality">Титульный!$F$31</definedName>
    <definedName name="reg_org">Титульный!$F$11</definedName>
    <definedName name="Reg_org_address">Титульный!$F$54:$F$55</definedName>
    <definedName name="reg_org_otv_lico">Титульный!$F$57:$F$60</definedName>
    <definedName name="REGION">TEHSHEET!$A$2:$A$87</definedName>
    <definedName name="region_name">Титульный!$F$7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core_per_prt2">P5_SCOPE_PER_PRT,P6_SCOPE_PER_PRT,P7_SCOPE_PER_PRT,P8_SCOPE_PER_PRT</definedName>
    <definedName name="sel_s">"sel_s_1,sel_s_2"</definedName>
    <definedName name="spr_pok_kach">TEHSHEET!$Q$2:$Q$4</definedName>
    <definedName name="T2.1_Protect">P4_T2.1_Protect,P5_T2.1_Protect,P6_T2.1_Protect,P7_T2.1_Protect</definedName>
    <definedName name="T2_1_Protect">P4_T2_1_Protect,P5_T2_1_Protect,P6_T2_1_Protect,P7_T2_1_Protect</definedName>
    <definedName name="T2_2_Protect">P4_T2_2_Protect,P5_T2_2_Protect,P6_T2_2_Protect,P7_T2_2_Protect</definedName>
    <definedName name="T2_DiapProt">P1_T2_DiapProt,P2_T2_DiapProt</definedName>
    <definedName name="T2_Protect">P4_T2_Protect,P5_T2_Protect,P6_T2_Protect</definedName>
    <definedName name="T6_Protect">P1_T6_Protect,P2_T6_Protect</definedName>
    <definedName name="TOTAL">P1_TOTAL,P2_TOTAL,P3_TOTAL,P4_TOTAL,P5_TOTAL</definedName>
    <definedName name="UpdStatus">Инструкция!$AA$1</definedName>
    <definedName name="vdet">Титульный!$F$22</definedName>
    <definedName name="vdet_list">TEHSHEET!$I$2:$I$8</definedName>
    <definedName name="version">Инструкция!$B$3</definedName>
    <definedName name="ws_01_1_group_column">'Качество и надежность'!$E$17:$E$32</definedName>
    <definedName name="ws_01_1_hr_obj">'Качество и надежность'!$12:$32</definedName>
    <definedName name="ws_01_1_hr_obj_h">'Качество и надежность'!$31:$31,'Качество и надежность'!$24:$24,'Качество и надежность'!$17:$17</definedName>
    <definedName name="ws_01_1_hr_org">'Качество и надежность'!$7:$11</definedName>
    <definedName name="ws_01_1_org_data">'Качество и надежность'!$K$10:$U$10</definedName>
    <definedName name="ws_01_1_planyear_column">'Качество и надежность'!$I$17:$I$32</definedName>
    <definedName name="ws_01_group_column">ИП!$E$34:$E$48</definedName>
    <definedName name="ws_01_planyear_column">ИП!$I$34:$I$48</definedName>
    <definedName name="year_begin">Титульный!$F$35</definedName>
    <definedName name="year_end">Титульный!$F$38</definedName>
    <definedName name="year_list">TEHSHEET!$E$2:$E$18</definedName>
    <definedName name="й">P1_SCOPE_16_PRT,P2_SCOPE_16_PRT</definedName>
    <definedName name="мрпоп">P1_SCOPE_16_PRT,P2_SCOPE_16_PRT</definedName>
    <definedName name="р">P5_SCOPE_PER_PRT,P6_SCOPE_PER_PRT,P7_SCOPE_PER_PRT,P8_SCOPE_PER_PRT</definedName>
  </definedNames>
  <calcPr calcId="124519" fullCalcOnLoad="1"/>
</workbook>
</file>

<file path=xl/calcChain.xml><?xml version="1.0" encoding="utf-8"?>
<calcChain xmlns="http://schemas.openxmlformats.org/spreadsheetml/2006/main">
  <c r="D4" i="522"/>
  <c r="D5" i="526"/>
  <c r="D5" i="522"/>
  <c r="M12" i="527"/>
  <c r="M8"/>
  <c r="M3"/>
  <c r="F29" i="521"/>
  <c r="E5"/>
  <c r="B5" i="518"/>
  <c r="X46" i="522"/>
  <c r="W46"/>
  <c r="V46"/>
  <c r="U46"/>
  <c r="T46"/>
  <c r="S46"/>
  <c r="R46"/>
  <c r="Q46"/>
  <c r="P46"/>
  <c r="O46"/>
  <c r="N46"/>
  <c r="M46"/>
  <c r="X45"/>
  <c r="W45"/>
  <c r="V45"/>
  <c r="U45"/>
  <c r="T45"/>
  <c r="S45"/>
  <c r="R45"/>
  <c r="Q45"/>
  <c r="P45"/>
  <c r="O45"/>
  <c r="N45"/>
  <c r="X40"/>
  <c r="W40"/>
  <c r="V40"/>
  <c r="U40"/>
  <c r="T40"/>
  <c r="S40"/>
  <c r="R40"/>
  <c r="Q40"/>
  <c r="P40"/>
  <c r="O40"/>
  <c r="N40"/>
  <c r="M40"/>
  <c r="X39"/>
  <c r="W39"/>
  <c r="V39"/>
  <c r="U39"/>
  <c r="T39"/>
  <c r="S39"/>
  <c r="R39"/>
  <c r="Q39"/>
  <c r="P39"/>
  <c r="O39"/>
  <c r="N39"/>
  <c r="X34"/>
  <c r="W34"/>
  <c r="V34"/>
  <c r="U34"/>
  <c r="T34"/>
  <c r="S34"/>
  <c r="R34"/>
  <c r="Q34"/>
  <c r="P34"/>
  <c r="O34"/>
  <c r="N34"/>
  <c r="M34"/>
  <c r="X33"/>
  <c r="W33"/>
  <c r="V33"/>
  <c r="U33"/>
  <c r="T33"/>
  <c r="S33"/>
  <c r="R33"/>
  <c r="Q33"/>
  <c r="P33"/>
  <c r="O33"/>
  <c r="N33"/>
  <c r="M30"/>
  <c r="M29"/>
  <c r="M26"/>
  <c r="X24"/>
  <c r="W24"/>
  <c r="V24"/>
  <c r="U24"/>
  <c r="T24"/>
  <c r="S24"/>
  <c r="R24"/>
  <c r="Q24"/>
  <c r="P24"/>
  <c r="O24"/>
  <c r="N24"/>
  <c r="M24" s="1"/>
  <c r="X23"/>
  <c r="X22"/>
  <c r="W23"/>
  <c r="V23"/>
  <c r="U23"/>
  <c r="T23"/>
  <c r="T22"/>
  <c r="S23"/>
  <c r="R23"/>
  <c r="Q23"/>
  <c r="P23"/>
  <c r="O23"/>
  <c r="N23"/>
  <c r="M23"/>
  <c r="X21"/>
  <c r="W21"/>
  <c r="V21"/>
  <c r="U21"/>
  <c r="T21"/>
  <c r="S21"/>
  <c r="R21"/>
  <c r="Q21"/>
  <c r="P21"/>
  <c r="O21"/>
  <c r="N21"/>
  <c r="M21" s="1"/>
  <c r="X20"/>
  <c r="W20"/>
  <c r="V20"/>
  <c r="U20"/>
  <c r="T20"/>
  <c r="S20"/>
  <c r="R20"/>
  <c r="Q20"/>
  <c r="P20"/>
  <c r="O20"/>
  <c r="N20"/>
  <c r="M20" s="1"/>
  <c r="X19"/>
  <c r="W19"/>
  <c r="V19"/>
  <c r="U19"/>
  <c r="U18"/>
  <c r="T19"/>
  <c r="S19"/>
  <c r="S18"/>
  <c r="R19"/>
  <c r="R18"/>
  <c r="Q19"/>
  <c r="Q18"/>
  <c r="P19"/>
  <c r="O19"/>
  <c r="N19"/>
  <c r="X17"/>
  <c r="X14"/>
  <c r="W17"/>
  <c r="V17"/>
  <c r="U17"/>
  <c r="T17"/>
  <c r="S17"/>
  <c r="R17"/>
  <c r="Q17"/>
  <c r="P17"/>
  <c r="O17"/>
  <c r="N17"/>
  <c r="M17"/>
  <c r="X16"/>
  <c r="W16"/>
  <c r="V16"/>
  <c r="U16"/>
  <c r="T16"/>
  <c r="S16"/>
  <c r="R16"/>
  <c r="Q16"/>
  <c r="P16"/>
  <c r="O16"/>
  <c r="N16"/>
  <c r="M16"/>
  <c r="X15"/>
  <c r="W15"/>
  <c r="W14"/>
  <c r="V15"/>
  <c r="V14"/>
  <c r="U15"/>
  <c r="T15"/>
  <c r="S15"/>
  <c r="R15"/>
  <c r="Q15"/>
  <c r="P15"/>
  <c r="O15"/>
  <c r="N15"/>
  <c r="N14"/>
  <c r="X13"/>
  <c r="W13"/>
  <c r="V13"/>
  <c r="U13"/>
  <c r="T13"/>
  <c r="S13"/>
  <c r="R13"/>
  <c r="Q13"/>
  <c r="P13"/>
  <c r="O13"/>
  <c r="N13"/>
  <c r="M13"/>
  <c r="X12"/>
  <c r="W12"/>
  <c r="V12"/>
  <c r="U12"/>
  <c r="T12"/>
  <c r="S12"/>
  <c r="R12"/>
  <c r="Q12"/>
  <c r="P12"/>
  <c r="O12"/>
  <c r="N12"/>
  <c r="X11"/>
  <c r="X10"/>
  <c r="W11"/>
  <c r="W10"/>
  <c r="W9"/>
  <c r="V11"/>
  <c r="V10"/>
  <c r="V9"/>
  <c r="U11"/>
  <c r="U10"/>
  <c r="U9"/>
  <c r="T11"/>
  <c r="T10"/>
  <c r="T9"/>
  <c r="S11"/>
  <c r="S10"/>
  <c r="S9"/>
  <c r="R11"/>
  <c r="R10"/>
  <c r="R9"/>
  <c r="Q11"/>
  <c r="Q10"/>
  <c r="Q9"/>
  <c r="P11"/>
  <c r="P10"/>
  <c r="P9"/>
  <c r="O11"/>
  <c r="O10"/>
  <c r="O9"/>
  <c r="N11"/>
  <c r="X7"/>
  <c r="W7"/>
  <c r="V7"/>
  <c r="U7"/>
  <c r="T7"/>
  <c r="S7"/>
  <c r="R7"/>
  <c r="Q7"/>
  <c r="P7"/>
  <c r="O7"/>
  <c r="N7"/>
  <c r="S22"/>
  <c r="W22"/>
  <c r="V18"/>
  <c r="V8" s="1"/>
  <c r="R14"/>
  <c r="R8" s="1"/>
  <c r="Q14"/>
  <c r="Q8" s="1"/>
  <c r="X18"/>
  <c r="R22"/>
  <c r="O22"/>
  <c r="Q22"/>
  <c r="X9"/>
  <c r="X8"/>
  <c r="M12"/>
  <c r="M15"/>
  <c r="S14"/>
  <c r="S8" s="1"/>
  <c r="U14"/>
  <c r="U8" s="1"/>
  <c r="M19"/>
  <c r="W18"/>
  <c r="W8" s="1"/>
  <c r="P18"/>
  <c r="T18"/>
  <c r="U22"/>
  <c r="N22"/>
  <c r="V22"/>
  <c r="N18"/>
  <c r="P14"/>
  <c r="P8" s="1"/>
  <c r="T14"/>
  <c r="T8" s="1"/>
  <c r="O14"/>
  <c r="O8" s="1"/>
  <c r="M8" s="1"/>
  <c r="M11"/>
  <c r="O18"/>
  <c r="M18" s="1"/>
  <c r="P22"/>
  <c r="M22" s="1"/>
  <c r="N10"/>
  <c r="N9"/>
  <c r="B3" i="518"/>
  <c r="B2"/>
  <c r="F4" i="521"/>
  <c r="N8" i="522"/>
  <c r="M9"/>
  <c r="M14"/>
  <c r="M10"/>
  <c r="F39" i="521"/>
  <c r="F41"/>
</calcChain>
</file>

<file path=xl/comments1.xml><?xml version="1.0" encoding="utf-8"?>
<comments xmlns="http://schemas.openxmlformats.org/spreadsheetml/2006/main">
  <authors>
    <author>KAV</author>
  </authors>
  <commentList>
    <comment ref="J33" authorId="0">
      <text>
        <r>
          <rPr>
            <sz val="9"/>
            <color indexed="81"/>
            <rFont val="Tahoma"/>
            <family val="2"/>
            <charset val="204"/>
          </rPr>
          <t>Нарастающим итогом за 
предыдущие периоды</t>
        </r>
      </text>
    </comment>
    <comment ref="J39" authorId="0">
      <text>
        <r>
          <rPr>
            <sz val="9"/>
            <color indexed="81"/>
            <rFont val="Tahoma"/>
            <family val="2"/>
            <charset val="204"/>
          </rPr>
          <t>Нарастающим итогом за 
предыдущие периоды</t>
        </r>
      </text>
    </comment>
    <comment ref="J45" authorId="0">
      <text>
        <r>
          <rPr>
            <sz val="9"/>
            <color indexed="81"/>
            <rFont val="Tahoma"/>
            <family val="2"/>
            <charset val="204"/>
          </rPr>
          <t>Нарастающим итогом за 
предыдущие периоды</t>
        </r>
      </text>
    </comment>
  </commentList>
</comments>
</file>

<file path=xl/comments2.xml><?xml version="1.0" encoding="utf-8"?>
<comments xmlns="http://schemas.openxmlformats.org/spreadsheetml/2006/main">
  <authors>
    <author>KAV</author>
  </authors>
  <commentList>
    <comment ref="J14" authorId="0">
      <text>
        <r>
          <rPr>
            <sz val="9"/>
            <color indexed="81"/>
            <rFont val="Tahoma"/>
            <family val="2"/>
            <charset val="204"/>
          </rPr>
          <t>Нарастающим итогом за 
предыдущие периоды</t>
        </r>
      </text>
    </comment>
    <comment ref="J21" authorId="0">
      <text>
        <r>
          <rPr>
            <sz val="9"/>
            <color indexed="81"/>
            <rFont val="Tahoma"/>
            <family val="2"/>
            <charset val="204"/>
          </rPr>
          <t>Нарастающим итогом за 
предыдущие периоды</t>
        </r>
      </text>
    </comment>
    <comment ref="J28" authorId="0">
      <text>
        <r>
          <rPr>
            <sz val="9"/>
            <color indexed="81"/>
            <rFont val="Tahoma"/>
            <family val="2"/>
            <charset val="204"/>
          </rPr>
          <t>Нарастающим итогом за 
предыдущие периоды</t>
        </r>
      </text>
    </comment>
  </commentList>
</comments>
</file>

<file path=xl/sharedStrings.xml><?xml version="1.0" encoding="utf-8"?>
<sst xmlns="http://schemas.openxmlformats.org/spreadsheetml/2006/main" count="538" uniqueCount="372">
  <si>
    <t>год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</si>
  <si>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</si>
  <si>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</si>
  <si>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</si>
  <si>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</si>
  <si>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</si>
  <si>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</si>
  <si>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</si>
  <si>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</si>
  <si>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</si>
  <si>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</si>
  <si>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</si>
  <si>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</si>
  <si>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</si>
  <si>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</si>
  <si>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Передача</t>
  </si>
  <si>
    <t>ИП</t>
  </si>
  <si>
    <t>I квартал</t>
  </si>
  <si>
    <t>Год</t>
  </si>
  <si>
    <t>kvartal_list</t>
  </si>
  <si>
    <t>ist_fin_list</t>
  </si>
  <si>
    <t>vdet_list</t>
  </si>
  <si>
    <t>org_form_list</t>
  </si>
  <si>
    <t>Общество с ограниченной ответственностью</t>
  </si>
  <si>
    <t>Общество с дополнительной ответственностью</t>
  </si>
  <si>
    <t>Муниципальное унитарное предприятие</t>
  </si>
  <si>
    <t>Федеральное государственное унитарное предприятие</t>
  </si>
  <si>
    <t>Государственное унитарное предприятие</t>
  </si>
  <si>
    <t>КЭЧ</t>
  </si>
  <si>
    <t>производство (некомбинированная выработка)+сбыт</t>
  </si>
  <si>
    <t>В/ч</t>
  </si>
  <si>
    <t>ПБОЮЛ (ИП, ЧП)</t>
  </si>
  <si>
    <t>Полное товарищество</t>
  </si>
  <si>
    <t>Производственный кооператив</t>
  </si>
  <si>
    <t>Простое товарищество</t>
  </si>
  <si>
    <t>Ответственный за предоставление информации
 (от регулируемой организации)</t>
  </si>
  <si>
    <t>Ответственный за предоставление информации
 (от регулирующего органа)</t>
  </si>
  <si>
    <t>logical</t>
  </si>
  <si>
    <t>да</t>
  </si>
  <si>
    <t>нет</t>
  </si>
  <si>
    <t>year_list</t>
  </si>
  <si>
    <t>2014</t>
  </si>
  <si>
    <t>2015</t>
  </si>
  <si>
    <t>2016</t>
  </si>
  <si>
    <t>Добавить ист. фин.</t>
  </si>
  <si>
    <t>3.3</t>
  </si>
  <si>
    <t>et_union</t>
  </si>
  <si>
    <t>REESTR_MO</t>
  </si>
  <si>
    <t>E-mail:</t>
  </si>
  <si>
    <t>Фамилия, имя, отчество</t>
  </si>
  <si>
    <t>Контактный телефон</t>
  </si>
  <si>
    <t>Должность</t>
  </si>
  <si>
    <t>e-mail</t>
  </si>
  <si>
    <t>Республика Татарстан</t>
  </si>
  <si>
    <t>Ссылка</t>
  </si>
  <si>
    <t>Причина</t>
  </si>
  <si>
    <t>№ п/п</t>
  </si>
  <si>
    <t>Ульяновская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</si>
  <si>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</si>
  <si>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</si>
  <si>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</si>
  <si>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</si>
  <si>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</si>
  <si>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</si>
  <si>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</si>
  <si>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</si>
  <si>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</si>
  <si>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</si>
  <si>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</si>
  <si>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</si>
  <si>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</si>
  <si>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</si>
  <si>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</si>
  <si>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</si>
  <si>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</si>
  <si>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</si>
  <si>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</si>
  <si>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</si>
  <si>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</si>
  <si>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</si>
  <si>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</si>
  <si>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</si>
  <si>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</si>
  <si>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</si>
  <si>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</si>
  <si>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</si>
  <si>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</si>
  <si>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</si>
  <si>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</si>
  <si>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</si>
  <si>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</si>
  <si>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</si>
  <si>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</si>
  <si>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</si>
  <si>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</si>
  <si>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</si>
  <si>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</si>
  <si>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</si>
  <si>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</si>
  <si>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</si>
  <si>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</si>
  <si>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</si>
  <si>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</si>
  <si>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</si>
  <si>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</si>
  <si>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</si>
  <si>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</si>
  <si>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</si>
  <si>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</si>
  <si>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</si>
  <si>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</si>
  <si>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</si>
  <si>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</si>
  <si>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</si>
  <si>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</si>
  <si>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</si>
  <si>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</si>
  <si>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</si>
  <si>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</si>
  <si>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</si>
  <si>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Псковская область</t>
  </si>
  <si>
    <t>Республика Адыгея</t>
  </si>
  <si>
    <t>Республика Алтай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</si>
  <si>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</si>
  <si>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</si>
  <si>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</si>
  <si>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</si>
  <si>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</si>
  <si>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</si>
  <si>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</si>
  <si>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</si>
  <si>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</si>
  <si>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</si>
  <si>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</si>
  <si>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</si>
  <si>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</si>
  <si>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</si>
  <si>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</si>
  <si>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2</t>
  </si>
  <si>
    <t>3</t>
  </si>
  <si>
    <t>4</t>
  </si>
  <si>
    <t>Дистрибутивы:</t>
  </si>
  <si>
    <t>Субъект РФ</t>
  </si>
  <si>
    <t>Период регулирования</t>
  </si>
  <si>
    <t>ИНН</t>
  </si>
  <si>
    <t>КПП</t>
  </si>
  <si>
    <t>Комментарии</t>
  </si>
  <si>
    <t>Результат проверки</t>
  </si>
  <si>
    <t>Расчетные листы</t>
  </si>
  <si>
    <t>Скрытые листы</t>
  </si>
  <si>
    <t>Инструкция</t>
  </si>
  <si>
    <t>TEHSHEET</t>
  </si>
  <si>
    <t>Титульный</t>
  </si>
  <si>
    <t>AllSheetsInThisWorkbook</t>
  </si>
  <si>
    <t>Проверка</t>
  </si>
  <si>
    <t>REESTR_ORG</t>
  </si>
  <si>
    <t>modProv</t>
  </si>
  <si>
    <t>modfrmReestr</t>
  </si>
  <si>
    <t>г.Байконур</t>
  </si>
  <si>
    <t>г.Санкт-Петербург</t>
  </si>
  <si>
    <t>REGION</t>
  </si>
  <si>
    <t>5</t>
  </si>
  <si>
    <t>Всего</t>
  </si>
  <si>
    <t>Дата/Время</t>
  </si>
  <si>
    <t>Сообщение</t>
  </si>
  <si>
    <t>Статус</t>
  </si>
  <si>
    <t>modClassifierValidate</t>
  </si>
  <si>
    <t>Лог обновления</t>
  </si>
  <si>
    <t>modReestr</t>
  </si>
  <si>
    <t>modUpdTemplMain</t>
  </si>
  <si>
    <t>Юридический адрес</t>
  </si>
  <si>
    <t>Почтовый адрес</t>
  </si>
  <si>
    <t>Наименование организации</t>
  </si>
  <si>
    <t>3.1</t>
  </si>
  <si>
    <t>3.2</t>
  </si>
  <si>
    <t/>
  </si>
  <si>
    <t>Наименование регулирующего органа</t>
  </si>
  <si>
    <t>Организационно-правовая форма</t>
  </si>
  <si>
    <t>Вид деятельности</t>
  </si>
  <si>
    <t>Муниципальный район</t>
  </si>
  <si>
    <t>Муниципальное образование</t>
  </si>
  <si>
    <t>ОКТМО</t>
  </si>
  <si>
    <t>Адрес регулируемой организации</t>
  </si>
  <si>
    <t>Адрес регулирующего органа</t>
  </si>
  <si>
    <t>Источник финансирования</t>
  </si>
  <si>
    <t>Производство тепловой энергии</t>
  </si>
  <si>
    <t>Наименование строек</t>
  </si>
  <si>
    <t>Добавить объект</t>
  </si>
  <si>
    <t>Передача теплоэнергии по региональным тепловым сетям</t>
  </si>
  <si>
    <t>Прочие объекты и мероприятия, относимые к регулируемому виду деятельности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</si>
  <si>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</si>
  <si>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</si>
  <si>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Передача+Сбыт</t>
  </si>
  <si>
    <t>производство (некомбинированная выработка)</t>
  </si>
  <si>
    <t>Период реализации ИП</t>
  </si>
  <si>
    <t>производство комбинированная выработка</t>
  </si>
  <si>
    <t>modFill</t>
  </si>
  <si>
    <t>Прочие комментарии</t>
  </si>
  <si>
    <t>Добавить комментарий</t>
  </si>
  <si>
    <t>et_LisComm</t>
  </si>
  <si>
    <t xml:space="preserve"> (требуется обновление)</t>
  </si>
  <si>
    <t>A</t>
  </si>
  <si>
    <t xml:space="preserve"> - предназначенные для заполнения</t>
  </si>
  <si>
    <t xml:space="preserve"> - ссылки и автозаполняемые поля</t>
  </si>
  <si>
    <t xml:space="preserve"> - с формулами и константами</t>
  </si>
  <si>
    <t xml:space="preserve"> - обязательные для заполнения</t>
  </si>
  <si>
    <t>ФИО:</t>
  </si>
  <si>
    <t>Свириденко Елена Викторовна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</si>
  <si>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</si>
  <si>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проверять доступные обновления (рекомендуется)</t>
  </si>
  <si>
    <t>y</t>
  </si>
  <si>
    <t>никогда не проверять наличие обновлений (не рекомендуется)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</si>
  <si>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 Информация о региональных органах регулирования доступна по ссылке: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</si>
  <si>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</si>
  <si>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Наименование инвестиционной программы</t>
  </si>
  <si>
    <t>Месяц</t>
  </si>
  <si>
    <t>Начало инвестиционной программы</t>
  </si>
  <si>
    <t>Окончание инвестиционной программы</t>
  </si>
  <si>
    <t>month_list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</si>
  <si>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</si>
  <si>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</si>
  <si>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</si>
  <si>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</si>
  <si>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</si>
  <si>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</si>
  <si>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</si>
  <si>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</si>
  <si>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</si>
  <si>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</si>
  <si>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</si>
  <si>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</si>
  <si>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Группа, к которой относятся мероприятия инвестиционной программы</t>
  </si>
  <si>
    <t>Подгруппа, к которой относятся мероприятия инвестиционной программы</t>
  </si>
  <si>
    <t>group_list</t>
  </si>
  <si>
    <t>Строительство, реконструкция или модернизация объектов теплоснабжения в целях подключения потребителей с указанием объектов теплоснабжения, строительство которых финансируется за счет платы за подключение</t>
  </si>
  <si>
    <t>Реконструкция или модернизация существующих объектов теплоснабжения в целях снижения уровня износа существующих объектов теплоснабжения</t>
  </si>
  <si>
    <t>Мероприятия, направленные на повышение экологической эффективности</t>
  </si>
  <si>
    <t>Вывод из эксплуатации, консервации и демонтаж объектов теплоснабжения</t>
  </si>
  <si>
    <t>podgroup_1_list</t>
  </si>
  <si>
    <t>podgroup_3_list</t>
  </si>
  <si>
    <t>podgroup_5_list</t>
  </si>
  <si>
    <t>строительство новых тепловых сетей в целях подключения потребителей</t>
  </si>
  <si>
    <t>строительство иных объектов теплоснабжения за исключением тепловых сетей в целях подключения потребителей</t>
  </si>
  <si>
    <t>увеличение пропускной способности существующих тепловых сетей в целях подключения потребителей</t>
  </si>
  <si>
    <t>увеличение мощности и производительности существующих объектов теплоснабжения за исключением тепловых сетей в целях подключения потребителей</t>
  </si>
  <si>
    <t>реконструкция или модернизация существующих тепловых сетей</t>
  </si>
  <si>
    <t>реконструкция или модернизация существующих объектов теплоснабжения за исключением тепловых сетей</t>
  </si>
  <si>
    <t>вывод из эксплуатации, консервация и демонтаж иных объектов теплоснабжения, за исключением тепловых сетей</t>
  </si>
  <si>
    <t>Строительство новых объектов теплоснабжения, не связанных с подключением (технологическим присоединением) новых потребителей, в том числе строительство новых тепловых сетей</t>
  </si>
  <si>
    <t>modInstruction</t>
  </si>
  <si>
    <t>modfrmCheckUpdates</t>
  </si>
  <si>
    <t>вывод из эксплуатации, консервация и демонтаж тепловых сетей</t>
  </si>
  <si>
    <t>Мероприятия, направленные на повышение энергоэффективности в сфере теплоснабжения</t>
  </si>
  <si>
    <t>ip_list</t>
  </si>
  <si>
    <t>Собственные средства</t>
  </si>
  <si>
    <t>1.1</t>
  </si>
  <si>
    <t>1.1.1</t>
  </si>
  <si>
    <t>1.2</t>
  </si>
  <si>
    <t>Амортизационные отчисления</t>
  </si>
  <si>
    <t>1.3</t>
  </si>
  <si>
    <t>Прочие собственные средства</t>
  </si>
  <si>
    <t>Привлеченные средства</t>
  </si>
  <si>
    <t>2.1</t>
  </si>
  <si>
    <t>Кредиты</t>
  </si>
  <si>
    <t>2.2</t>
  </si>
  <si>
    <t>Займы</t>
  </si>
  <si>
    <t>2.3</t>
  </si>
  <si>
    <t>Прочие привлеченные средства</t>
  </si>
  <si>
    <t>Бюджетное финансирование</t>
  </si>
  <si>
    <t>Федеральный бюджет</t>
  </si>
  <si>
    <t>Бюджет субъекта РФ</t>
  </si>
  <si>
    <t>Бюджет муниципального образования</t>
  </si>
  <si>
    <t>Прочие источники финансирования</t>
  </si>
  <si>
    <t>4.1</t>
  </si>
  <si>
    <t>Лизинг</t>
  </si>
  <si>
    <t>4.2</t>
  </si>
  <si>
    <t>Прочие</t>
  </si>
  <si>
    <t>Справочно:</t>
  </si>
  <si>
    <t>Чистая прибыль в т.ч.</t>
  </si>
  <si>
    <t>Прибыль направляемая на инвестиции</t>
  </si>
  <si>
    <t>за счет платы за технологическое присоединение</t>
  </si>
  <si>
    <t>5.1</t>
  </si>
  <si>
    <t>5.2</t>
  </si>
  <si>
    <t>5.3</t>
  </si>
  <si>
    <t>5.1.0</t>
  </si>
  <si>
    <t>Добавить регулируемый вид деятельности</t>
  </si>
  <si>
    <t>begin_year_list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</si>
  <si>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</si>
  <si>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</si>
  <si>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</si>
  <si>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</si>
  <si>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</si>
  <si>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</si>
  <si>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</si>
  <si>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</si>
  <si>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</si>
  <si>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</si>
  <si>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</si>
  <si>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</si>
  <si>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all_year_list</t>
  </si>
  <si>
    <t>Период реализации согласно ИП, лет</t>
  </si>
  <si>
    <t>I полугодие</t>
  </si>
  <si>
    <t>9 месяцев</t>
  </si>
  <si>
    <t>modfrmDateChoose</t>
  </si>
  <si>
    <t>г.Севастополь</t>
  </si>
  <si>
    <t>Республика Крым</t>
  </si>
  <si>
    <t>Ссылка на обосновывающие материалы</t>
  </si>
  <si>
    <t>Публичное акционерное общество</t>
  </si>
  <si>
    <t>Непубличное акционерное общество</t>
  </si>
  <si>
    <t xml:space="preserve">• На рабочем месте должен быть установлен MS Office 2003 SP3, 2007 SP3, 2010, 2013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2003: Сервис | Макрос | Безопасность | выбрать пункт «Низкая безопасность» | OK)
(В меню MS Excel 2007/2010/2013: Параметры Excel | Центр управления безопасностью | Параметры центра управления безопасностью | Параметры макросов | Включить все макросы | ОК)
</t>
  </si>
  <si>
    <t xml:space="preserve"> Обосновывающие материалы необходимо загружать с помощью "ЕИАС Мониторинг"</t>
  </si>
  <si>
    <t>• Если Вы работаете в табличном процессоре MS Excel 2007 и выше, то можете использовать для работы формат XLSB (Двоичная книга Excel). При работе в формате XLSB заметно быстрее происходит сохранение файла, а также уменьшается размер по сравнению с форматами XLS и XLSM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</si>
  <si>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esviridenko@fas.gov.ru</t>
  </si>
  <si>
    <t>Сенчикова Елена Юрьевна</t>
  </si>
  <si>
    <t>esenchikova@fas.gov.ru</t>
  </si>
  <si>
    <t>Консультации:</t>
  </si>
  <si>
    <t>Обратиться за помощью</t>
  </si>
  <si>
    <t>Перейти</t>
  </si>
  <si>
    <t>Отчётные формы:</t>
  </si>
  <si>
    <t>Перейти к разделу</t>
  </si>
  <si>
    <t>Контакты специалистов ЦА ФАС России:</t>
  </si>
  <si>
    <t>Руководство по загрузке документов</t>
  </si>
  <si>
    <t>Информация о региональных органах регулирования</t>
  </si>
  <si>
    <t>Тип муниципального образования</t>
  </si>
  <si>
    <t>Показатели качества и надежности</t>
  </si>
  <si>
    <t>Всего утверждено на весь период реализации ИП</t>
  </si>
  <si>
    <t>Доход на инвестированный капитал</t>
  </si>
  <si>
    <t>Возврат инвест. капитала (RAB)</t>
  </si>
  <si>
    <t>Плановый год ввода в эксплуатацию / выполнения мероприятия</t>
  </si>
  <si>
    <t>Стадия выполнения, %</t>
  </si>
  <si>
    <t>Всего по организации</t>
  </si>
  <si>
    <t>Утверждены ли показатели надежности и энергетической эффективности объектов теплоснабжения, да/нет</t>
  </si>
  <si>
    <t>Реквизиты решения</t>
  </si>
  <si>
    <t xml:space="preserve">Показатели надежности </t>
  </si>
  <si>
    <t xml:space="preserve">Показатели энергетической эффективности </t>
  </si>
  <si>
    <t>Номер</t>
  </si>
  <si>
    <t>Дата принятия</t>
  </si>
  <si>
    <t>URL-ссылка на решение</t>
  </si>
  <si>
    <t>Количество прекращений подачи тепловой энергии, теплоносителя в результате технологических нарушений</t>
  </si>
  <si>
    <t>удельный расход топлива на производство единицы тепловой энергии, т.у.т./Гкал</t>
  </si>
  <si>
    <t>Отношение величины технологических потерь к материальной характеристике тепловой сети</t>
  </si>
  <si>
    <t>Величина технологических потерь</t>
  </si>
  <si>
    <t>на тепловых сетях на 1 км тепловых сетей, ед.в год/км</t>
  </si>
  <si>
    <t>на источниках тепловой энергии на 1 Гкал/час установленной мощности, ед.в год/Гкал/час</t>
  </si>
  <si>
    <t>при передаче тепловой энергии, Гкал/кв.м</t>
  </si>
  <si>
    <t>при передаче теплоносителя, тонн/кв.м</t>
  </si>
  <si>
    <t>при передаче тепловой энергии, Гкал/год</t>
  </si>
  <si>
    <t>при передаче теплоносителя по тепловым сетям, тонн/год</t>
  </si>
  <si>
    <t>1</t>
  </si>
  <si>
    <t>spr_pok_kach</t>
  </si>
  <si>
    <t>по организации</t>
  </si>
  <si>
    <t>по отдельным мероприятиям</t>
  </si>
  <si>
    <t>по организации и мероприятиям</t>
  </si>
  <si>
    <t>Новая ИП</t>
  </si>
  <si>
    <t>2031</t>
  </si>
  <si>
    <t>2032</t>
  </si>
  <si>
    <t>Качество и надежность</t>
  </si>
  <si>
    <t>modfrmRegion</t>
  </si>
  <si>
    <t>mod_00</t>
  </si>
  <si>
    <t>mod_01</t>
  </si>
  <si>
    <t>mod_01_1</t>
  </si>
  <si>
    <t>et_ws_01_obj</t>
  </si>
  <si>
    <t>et_ws_01_ist_fin</t>
  </si>
  <si>
    <t>et_ws_01_vdet</t>
  </si>
  <si>
    <t>et_ws_01_1_obj</t>
  </si>
  <si>
    <t>mod_Com</t>
  </si>
  <si>
    <t>modDoubleClick</t>
  </si>
  <si>
    <t>Общая схема заполнения шаблонов ИП 2016</t>
  </si>
  <si>
    <t>В субъекте утверждены инвестиционные программы</t>
  </si>
  <si>
    <t>ИП утверждена с НДС</t>
  </si>
  <si>
    <t>Проверка доступных обновлений...</t>
  </si>
  <si>
    <t>Информация</t>
  </si>
</sst>
</file>

<file path=xl/styles.xml><?xml version="1.0" encoding="utf-8"?>
<styleSheet xmlns="http://schemas.openxmlformats.org/spreadsheetml/2006/main">
  <numFmts count="2">
    <numFmt numFmtId="172" formatCode="&quot;$&quot;#,##0_);[Red]\(&quot;$&quot;#,##0\)"/>
    <numFmt numFmtId="173" formatCode="_-* #,##0.00[$€-1]_-;\-* #,##0.00[$€-1]_-;_-* &quot;-&quot;??[$€-1]_-"/>
  </numFmts>
  <fonts count="69"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8"/>
      <name val="Arial Cyr"/>
      <charset val="204"/>
    </font>
    <font>
      <sz val="9"/>
      <color indexed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9"/>
      <name val="Tahoma"/>
      <family val="2"/>
      <charset val="204"/>
    </font>
    <font>
      <sz val="11"/>
      <color indexed="62"/>
      <name val="Calibri"/>
      <family val="2"/>
      <charset val="204"/>
    </font>
    <font>
      <sz val="10"/>
      <color indexed="8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color indexed="10"/>
      <name val="Tahoma"/>
      <family val="2"/>
      <charset val="204"/>
    </font>
    <font>
      <sz val="11"/>
      <color indexed="8"/>
      <name val="Tahoma"/>
      <family val="2"/>
      <charset val="204"/>
    </font>
    <font>
      <u/>
      <sz val="20"/>
      <color indexed="56"/>
      <name val="Tahoma"/>
      <family val="2"/>
      <charset val="204"/>
    </font>
    <font>
      <sz val="11"/>
      <color indexed="8"/>
      <name val="Marlett"/>
      <charset val="2"/>
    </font>
    <font>
      <sz val="9"/>
      <name val="Courier New"/>
      <family val="3"/>
      <charset val="204"/>
    </font>
    <font>
      <sz val="16"/>
      <name val="Tahoma"/>
      <family val="2"/>
      <charset val="204"/>
    </font>
    <font>
      <sz val="9"/>
      <color indexed="60"/>
      <name val="Tahoma"/>
      <family val="2"/>
      <charset val="204"/>
    </font>
    <font>
      <sz val="16"/>
      <color indexed="9"/>
      <name val="Tahoma"/>
      <family val="2"/>
      <charset val="204"/>
    </font>
    <font>
      <sz val="10"/>
      <name val="Wingdings 2"/>
      <family val="1"/>
      <charset val="2"/>
    </font>
    <font>
      <b/>
      <sz val="14"/>
      <name val="Franklin Gothic Medium"/>
      <family val="2"/>
      <charset val="204"/>
    </font>
    <font>
      <b/>
      <sz val="9"/>
      <color indexed="62"/>
      <name val="Tahoma"/>
      <family val="2"/>
      <charset val="204"/>
    </font>
    <font>
      <b/>
      <sz val="9"/>
      <color indexed="10"/>
      <name val="Tahoma"/>
      <family val="2"/>
      <charset val="204"/>
    </font>
    <font>
      <u/>
      <sz val="9"/>
      <color indexed="12"/>
      <name val="Tahoma"/>
      <family val="2"/>
      <charset val="204"/>
    </font>
    <font>
      <sz val="10"/>
      <name val="Helv"/>
      <charset val="204"/>
    </font>
    <font>
      <sz val="8"/>
      <name val="Arial"/>
      <family val="2"/>
      <charset val="204"/>
    </font>
    <font>
      <sz val="11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color indexed="9"/>
      <name val="Tahoma"/>
      <family val="2"/>
      <charset val="204"/>
    </font>
    <font>
      <sz val="9"/>
      <color indexed="8"/>
      <name val="Tahoma"/>
      <family val="2"/>
      <charset val="204"/>
    </font>
    <font>
      <u/>
      <sz val="9"/>
      <color indexed="62"/>
      <name val="Tahoma"/>
      <family val="2"/>
      <charset val="204"/>
    </font>
    <font>
      <i/>
      <sz val="9"/>
      <name val="Tahoma"/>
      <family val="2"/>
      <charset val="204"/>
    </font>
    <font>
      <sz val="11"/>
      <color indexed="22"/>
      <name val="Wingdings 2"/>
      <family val="1"/>
      <charset val="2"/>
    </font>
    <font>
      <sz val="8"/>
      <color indexed="23"/>
      <name val="Tahoma"/>
      <family val="2"/>
      <charset val="204"/>
    </font>
    <font>
      <b/>
      <sz val="9"/>
      <color indexed="8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indexed="55"/>
      <name val="Wingdings 2"/>
      <family val="1"/>
      <charset val="2"/>
    </font>
    <font>
      <sz val="9"/>
      <color indexed="9"/>
      <name val="Tahoma"/>
      <family val="2"/>
      <charset val="204"/>
    </font>
    <font>
      <sz val="9"/>
      <color indexed="8"/>
      <name val="Tahoma"/>
      <family val="2"/>
      <charset val="204"/>
    </font>
    <font>
      <u/>
      <sz val="9"/>
      <color rgb="FF333399"/>
      <name val="Tahoma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6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lightDown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/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55"/>
      </left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  <diagonal/>
    </border>
    <border>
      <left/>
      <right/>
      <top style="dotted">
        <color indexed="55"/>
      </top>
      <bottom/>
      <diagonal/>
    </border>
    <border>
      <left/>
      <right/>
      <top style="thin">
        <color indexed="55"/>
      </top>
      <bottom style="dotted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medium">
        <color indexed="55"/>
      </top>
      <bottom/>
      <diagonal/>
    </border>
    <border>
      <left style="thin">
        <color indexed="55"/>
      </left>
      <right style="thin">
        <color indexed="55"/>
      </right>
      <top style="medium">
        <color indexed="55"/>
      </top>
      <bottom/>
      <diagonal/>
    </border>
    <border>
      <left style="thin">
        <color indexed="55"/>
      </left>
      <right/>
      <top style="thin">
        <color indexed="55"/>
      </top>
      <bottom style="medium">
        <color indexed="55"/>
      </bottom>
      <diagonal/>
    </border>
    <border>
      <left/>
      <right/>
      <top style="thin">
        <color indexed="55"/>
      </top>
      <bottom style="medium">
        <color indexed="55"/>
      </bottom>
      <diagonal/>
    </border>
    <border>
      <left/>
      <right style="thin">
        <color indexed="55"/>
      </right>
      <top style="thin">
        <color indexed="55"/>
      </top>
      <bottom style="medium">
        <color indexed="55"/>
      </bottom>
      <diagonal/>
    </border>
    <border>
      <left/>
      <right/>
      <top/>
      <bottom style="thin">
        <color indexed="55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/>
      <top/>
      <bottom style="medium">
        <color indexed="55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6">
    <xf numFmtId="49" fontId="0" fillId="0" borderId="0" applyBorder="0">
      <alignment vertical="top"/>
    </xf>
    <xf numFmtId="0" fontId="4" fillId="0" borderId="0"/>
    <xf numFmtId="173" fontId="4" fillId="0" borderId="0"/>
    <xf numFmtId="0" fontId="37" fillId="0" borderId="0"/>
    <xf numFmtId="38" fontId="38" fillId="0" borderId="0">
      <alignment vertical="top"/>
    </xf>
    <xf numFmtId="38" fontId="38" fillId="0" borderId="0">
      <alignment vertical="top"/>
    </xf>
    <xf numFmtId="38" fontId="38" fillId="0" borderId="0">
      <alignment vertical="top"/>
    </xf>
    <xf numFmtId="38" fontId="38" fillId="0" borderId="0">
      <alignment vertical="top"/>
    </xf>
    <xf numFmtId="38" fontId="38" fillId="0" borderId="0">
      <alignment vertical="top"/>
    </xf>
    <xf numFmtId="38" fontId="38" fillId="0" borderId="0">
      <alignment vertical="top"/>
    </xf>
    <xf numFmtId="38" fontId="38" fillId="0" borderId="0">
      <alignment vertical="top"/>
    </xf>
    <xf numFmtId="38" fontId="38" fillId="0" borderId="0">
      <alignment vertical="top"/>
    </xf>
    <xf numFmtId="38" fontId="38" fillId="0" borderId="0">
      <alignment vertical="top"/>
    </xf>
    <xf numFmtId="38" fontId="38" fillId="0" borderId="0">
      <alignment vertical="top"/>
    </xf>
    <xf numFmtId="38" fontId="38" fillId="0" borderId="0">
      <alignment vertical="top"/>
    </xf>
    <xf numFmtId="38" fontId="38" fillId="0" borderId="0">
      <alignment vertical="top"/>
    </xf>
    <xf numFmtId="0" fontId="20" fillId="0" borderId="1" applyNumberFormat="0" applyAlignment="0">
      <protection locked="0"/>
    </xf>
    <xf numFmtId="172" fontId="5" fillId="0" borderId="0" applyFont="0" applyFill="0" applyBorder="0" applyAlignment="0" applyProtection="0"/>
    <xf numFmtId="0" fontId="17" fillId="0" borderId="0" applyFill="0" applyBorder="0" applyProtection="0">
      <alignment vertical="center"/>
    </xf>
    <xf numFmtId="0" fontId="18" fillId="0" borderId="0" applyNumberFormat="0" applyFill="0" applyBorder="0" applyAlignment="0" applyProtection="0">
      <alignment vertical="top"/>
      <protection locked="0"/>
    </xf>
    <xf numFmtId="0" fontId="20" fillId="2" borderId="1" applyNumberFormat="0" applyAlignment="0"/>
    <xf numFmtId="0" fontId="19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/>
    <xf numFmtId="0" fontId="6" fillId="0" borderId="0"/>
    <xf numFmtId="0" fontId="17" fillId="0" borderId="0" applyFill="0" applyBorder="0" applyProtection="0">
      <alignment vertical="center"/>
    </xf>
    <xf numFmtId="0" fontId="17" fillId="0" borderId="0" applyFill="0" applyBorder="0" applyProtection="0">
      <alignment vertical="center"/>
    </xf>
    <xf numFmtId="49" fontId="39" fillId="3" borderId="2" applyNumberFormat="0">
      <alignment horizontal="center" vertical="center"/>
    </xf>
    <xf numFmtId="0" fontId="15" fillId="4" borderId="1" applyNumberFormat="0" applyAlignment="0" applyProtection="0"/>
    <xf numFmtId="0" fontId="52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33" fillId="0" borderId="0" applyBorder="0">
      <alignment horizontal="center" vertical="center" wrapText="1"/>
    </xf>
    <xf numFmtId="0" fontId="9" fillId="0" borderId="3" applyBorder="0">
      <alignment horizontal="center" vertical="center" wrapText="1"/>
    </xf>
    <xf numFmtId="4" fontId="7" fillId="5" borderId="4" applyBorder="0">
      <alignment horizontal="right"/>
    </xf>
    <xf numFmtId="49" fontId="7" fillId="0" borderId="0" applyBorder="0">
      <alignment vertical="top"/>
    </xf>
    <xf numFmtId="0" fontId="40" fillId="6" borderId="0" applyNumberFormat="0" applyBorder="0" applyAlignment="0">
      <alignment horizontal="left" vertical="center"/>
    </xf>
    <xf numFmtId="0" fontId="1" fillId="0" borderId="0"/>
    <xf numFmtId="0" fontId="7" fillId="0" borderId="0">
      <alignment horizontal="left" vertical="center"/>
    </xf>
    <xf numFmtId="0" fontId="40" fillId="6" borderId="0" applyNumberFormat="0" applyBorder="0" applyAlignment="0">
      <alignment horizontal="left" vertical="center"/>
    </xf>
    <xf numFmtId="0" fontId="3" fillId="0" borderId="0"/>
    <xf numFmtId="49" fontId="42" fillId="7" borderId="0" applyBorder="0">
      <alignment vertical="top"/>
    </xf>
    <xf numFmtId="49" fontId="7" fillId="6" borderId="0" applyBorder="0">
      <alignment vertical="top"/>
    </xf>
    <xf numFmtId="49" fontId="7" fillId="6" borderId="0" applyBorder="0">
      <alignment vertical="top"/>
    </xf>
    <xf numFmtId="49" fontId="7" fillId="0" borderId="0" applyBorder="0">
      <alignment vertical="top"/>
    </xf>
    <xf numFmtId="49" fontId="7" fillId="0" borderId="0" applyBorder="0">
      <alignment vertical="top"/>
    </xf>
    <xf numFmtId="0" fontId="1" fillId="0" borderId="0"/>
    <xf numFmtId="0" fontId="3" fillId="0" borderId="0"/>
    <xf numFmtId="49" fontId="7" fillId="0" borderId="0" applyBorder="0">
      <alignment vertical="top"/>
    </xf>
    <xf numFmtId="0" fontId="3" fillId="0" borderId="0"/>
    <xf numFmtId="0" fontId="7" fillId="0" borderId="0">
      <alignment horizontal="left" vertical="center"/>
    </xf>
    <xf numFmtId="0" fontId="3" fillId="0" borderId="0"/>
    <xf numFmtId="0" fontId="3" fillId="0" borderId="0"/>
    <xf numFmtId="0" fontId="23" fillId="0" borderId="0"/>
    <xf numFmtId="0" fontId="2" fillId="0" borderId="0"/>
    <xf numFmtId="4" fontId="7" fillId="8" borderId="5" applyBorder="0">
      <alignment horizontal="right"/>
    </xf>
    <xf numFmtId="0" fontId="53" fillId="0" borderId="0" applyNumberFormat="0" applyFill="0" applyBorder="0" applyAlignment="0" applyProtection="0"/>
    <xf numFmtId="0" fontId="54" fillId="0" borderId="34" applyNumberFormat="0" applyFill="0" applyAlignment="0" applyProtection="0"/>
    <xf numFmtId="0" fontId="55" fillId="0" borderId="35" applyNumberFormat="0" applyFill="0" applyAlignment="0" applyProtection="0"/>
    <xf numFmtId="0" fontId="56" fillId="0" borderId="36" applyNumberFormat="0" applyFill="0" applyAlignment="0" applyProtection="0"/>
    <xf numFmtId="0" fontId="56" fillId="0" borderId="0" applyNumberFormat="0" applyFill="0" applyBorder="0" applyAlignment="0" applyProtection="0"/>
    <xf numFmtId="0" fontId="57" fillId="16" borderId="0" applyNumberFormat="0" applyBorder="0" applyAlignment="0" applyProtection="0"/>
    <xf numFmtId="0" fontId="58" fillId="17" borderId="0" applyNumberFormat="0" applyBorder="0" applyAlignment="0" applyProtection="0"/>
    <xf numFmtId="0" fontId="59" fillId="18" borderId="0" applyNumberFormat="0" applyBorder="0" applyAlignment="0" applyProtection="0"/>
    <xf numFmtId="0" fontId="60" fillId="19" borderId="37" applyNumberFormat="0" applyAlignment="0" applyProtection="0"/>
    <xf numFmtId="0" fontId="61" fillId="19" borderId="38" applyNumberFormat="0" applyAlignment="0" applyProtection="0"/>
    <xf numFmtId="0" fontId="62" fillId="0" borderId="39" applyNumberFormat="0" applyFill="0" applyAlignment="0" applyProtection="0"/>
    <xf numFmtId="0" fontId="63" fillId="20" borderId="40" applyNumberFormat="0" applyAlignment="0" applyProtection="0"/>
    <xf numFmtId="0" fontId="64" fillId="0" borderId="0" applyNumberFormat="0" applyFill="0" applyBorder="0" applyAlignment="0" applyProtection="0"/>
    <xf numFmtId="0" fontId="7" fillId="21" borderId="41" applyNumberFormat="0" applyFont="0" applyAlignment="0" applyProtection="0"/>
    <xf numFmtId="0" fontId="65" fillId="0" borderId="0" applyNumberFormat="0" applyFill="0" applyBorder="0" applyAlignment="0" applyProtection="0"/>
    <xf numFmtId="0" fontId="66" fillId="0" borderId="42" applyNumberFormat="0" applyFill="0" applyAlignment="0" applyProtection="0"/>
    <xf numFmtId="0" fontId="67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67" fillId="29" borderId="0" applyNumberFormat="0" applyBorder="0" applyAlignment="0" applyProtection="0"/>
    <xf numFmtId="0" fontId="67" fillId="30" borderId="0" applyNumberFormat="0" applyBorder="0" applyAlignment="0" applyProtection="0"/>
    <xf numFmtId="0" fontId="68" fillId="31" borderId="0" applyNumberFormat="0" applyBorder="0" applyAlignment="0" applyProtection="0"/>
    <xf numFmtId="0" fontId="68" fillId="32" borderId="0" applyNumberFormat="0" applyBorder="0" applyAlignment="0" applyProtection="0"/>
    <xf numFmtId="0" fontId="67" fillId="33" borderId="0" applyNumberFormat="0" applyBorder="0" applyAlignment="0" applyProtection="0"/>
    <xf numFmtId="0" fontId="67" fillId="34" borderId="0" applyNumberFormat="0" applyBorder="0" applyAlignment="0" applyProtection="0"/>
    <xf numFmtId="0" fontId="68" fillId="35" borderId="0" applyNumberFormat="0" applyBorder="0" applyAlignment="0" applyProtection="0"/>
    <xf numFmtId="0" fontId="68" fillId="36" borderId="0" applyNumberFormat="0" applyBorder="0" applyAlignment="0" applyProtection="0"/>
    <xf numFmtId="0" fontId="67" fillId="37" borderId="0" applyNumberFormat="0" applyBorder="0" applyAlignment="0" applyProtection="0"/>
    <xf numFmtId="0" fontId="67" fillId="38" borderId="0" applyNumberFormat="0" applyBorder="0" applyAlignment="0" applyProtection="0"/>
    <xf numFmtId="0" fontId="68" fillId="39" borderId="0" applyNumberFormat="0" applyBorder="0" applyAlignment="0" applyProtection="0"/>
    <xf numFmtId="0" fontId="68" fillId="40" borderId="0" applyNumberFormat="0" applyBorder="0" applyAlignment="0" applyProtection="0"/>
    <xf numFmtId="0" fontId="67" fillId="41" borderId="0" applyNumberFormat="0" applyBorder="0" applyAlignment="0" applyProtection="0"/>
    <xf numFmtId="0" fontId="67" fillId="42" borderId="0" applyNumberFormat="0" applyBorder="0" applyAlignment="0" applyProtection="0"/>
    <xf numFmtId="0" fontId="68" fillId="43" borderId="0" applyNumberFormat="0" applyBorder="0" applyAlignment="0" applyProtection="0"/>
    <xf numFmtId="0" fontId="68" fillId="44" borderId="0" applyNumberFormat="0" applyBorder="0" applyAlignment="0" applyProtection="0"/>
    <xf numFmtId="0" fontId="67" fillId="45" borderId="0" applyNumberFormat="0" applyBorder="0" applyAlignment="0" applyProtection="0"/>
  </cellStyleXfs>
  <cellXfs count="348">
    <xf numFmtId="49" fontId="0" fillId="0" borderId="0" xfId="0">
      <alignment vertical="top"/>
    </xf>
    <xf numFmtId="49" fontId="7" fillId="0" borderId="0" xfId="0" applyFont="1" applyProtection="1">
      <alignment vertical="top"/>
    </xf>
    <xf numFmtId="49" fontId="0" fillId="0" borderId="0" xfId="0" applyProtection="1">
      <alignment vertical="top"/>
    </xf>
    <xf numFmtId="49" fontId="7" fillId="8" borderId="4" xfId="0" applyFont="1" applyFill="1" applyBorder="1" applyAlignment="1" applyProtection="1">
      <alignment horizontal="center" vertical="top"/>
    </xf>
    <xf numFmtId="49" fontId="0" fillId="0" borderId="0" xfId="0" applyNumberFormat="1" applyProtection="1">
      <alignment vertical="top"/>
    </xf>
    <xf numFmtId="49" fontId="14" fillId="0" borderId="0" xfId="0" applyNumberFormat="1" applyFont="1" applyProtection="1">
      <alignment vertical="top"/>
    </xf>
    <xf numFmtId="49" fontId="7" fillId="0" borderId="0" xfId="0" applyNumberFormat="1" applyFont="1" applyAlignment="1" applyProtection="1">
      <alignment vertical="top" wrapText="1"/>
    </xf>
    <xf numFmtId="49" fontId="7" fillId="0" borderId="0" xfId="0" applyNumberFormat="1" applyFont="1" applyAlignment="1" applyProtection="1">
      <alignment vertical="center" wrapText="1"/>
    </xf>
    <xf numFmtId="49" fontId="7" fillId="0" borderId="0" xfId="48" applyFont="1" applyAlignment="1" applyProtection="1">
      <alignment vertical="center" wrapText="1"/>
    </xf>
    <xf numFmtId="49" fontId="12" fillId="0" borderId="0" xfId="48" applyFont="1" applyAlignment="1" applyProtection="1">
      <alignment vertical="center"/>
    </xf>
    <xf numFmtId="0" fontId="12" fillId="0" borderId="0" xfId="47" applyFont="1" applyAlignment="1" applyProtection="1">
      <alignment horizontal="center" vertical="center" wrapText="1"/>
    </xf>
    <xf numFmtId="0" fontId="7" fillId="0" borderId="0" xfId="47" applyFont="1" applyAlignment="1" applyProtection="1">
      <alignment vertical="center" wrapText="1"/>
    </xf>
    <xf numFmtId="0" fontId="7" fillId="0" borderId="0" xfId="47" applyFont="1" applyAlignment="1" applyProtection="1">
      <alignment horizontal="left" vertical="center" wrapText="1"/>
    </xf>
    <xf numFmtId="0" fontId="7" fillId="0" borderId="0" xfId="47" applyFont="1" applyProtection="1"/>
    <xf numFmtId="0" fontId="7" fillId="7" borderId="0" xfId="47" applyFont="1" applyFill="1" applyBorder="1" applyProtection="1"/>
    <xf numFmtId="0" fontId="7" fillId="0" borderId="0" xfId="47" applyFont="1"/>
    <xf numFmtId="0" fontId="28" fillId="0" borderId="0" xfId="47" applyFont="1"/>
    <xf numFmtId="49" fontId="7" fillId="0" borderId="0" xfId="45" applyFont="1" applyProtection="1">
      <alignment vertical="top"/>
    </xf>
    <xf numFmtId="49" fontId="7" fillId="0" borderId="0" xfId="45" applyProtection="1">
      <alignment vertical="top"/>
    </xf>
    <xf numFmtId="0" fontId="12" fillId="0" borderId="0" xfId="50" applyNumberFormat="1" applyFont="1" applyFill="1" applyAlignment="1" applyProtection="1">
      <alignment vertical="center" wrapText="1"/>
    </xf>
    <xf numFmtId="0" fontId="12" fillId="0" borderId="0" xfId="50" applyFont="1" applyFill="1" applyAlignment="1" applyProtection="1">
      <alignment horizontal="left" vertical="center" wrapText="1"/>
    </xf>
    <xf numFmtId="0" fontId="12" fillId="0" borderId="0" xfId="50" applyFont="1" applyAlignment="1" applyProtection="1">
      <alignment vertical="center" wrapText="1"/>
    </xf>
    <xf numFmtId="0" fontId="12" fillId="0" borderId="0" xfId="50" applyFont="1" applyAlignment="1" applyProtection="1">
      <alignment horizontal="center" vertical="center" wrapText="1"/>
    </xf>
    <xf numFmtId="0" fontId="12" fillId="0" borderId="0" xfId="50" applyFont="1" applyFill="1" applyAlignment="1" applyProtection="1">
      <alignment vertical="center" wrapText="1"/>
    </xf>
    <xf numFmtId="0" fontId="24" fillId="0" borderId="0" xfId="50" applyFont="1" applyAlignment="1" applyProtection="1">
      <alignment vertical="center" wrapText="1"/>
    </xf>
    <xf numFmtId="0" fontId="7" fillId="7" borderId="0" xfId="50" applyFont="1" applyFill="1" applyBorder="1" applyAlignment="1" applyProtection="1">
      <alignment vertical="center" wrapText="1"/>
    </xf>
    <xf numFmtId="0" fontId="7" fillId="0" borderId="0" xfId="50" applyFont="1" applyBorder="1" applyAlignment="1" applyProtection="1">
      <alignment vertical="center" wrapText="1"/>
    </xf>
    <xf numFmtId="0" fontId="7" fillId="0" borderId="0" xfId="50" applyFont="1" applyAlignment="1" applyProtection="1">
      <alignment horizontal="center" vertical="center" wrapText="1"/>
    </xf>
    <xf numFmtId="0" fontId="7" fillId="0" borderId="0" xfId="50" applyFont="1" applyAlignment="1" applyProtection="1">
      <alignment vertical="center" wrapText="1"/>
    </xf>
    <xf numFmtId="0" fontId="29" fillId="7" borderId="0" xfId="50" applyFont="1" applyFill="1" applyBorder="1" applyAlignment="1" applyProtection="1">
      <alignment vertical="center" wrapText="1"/>
    </xf>
    <xf numFmtId="0" fontId="9" fillId="7" borderId="0" xfId="50" applyFont="1" applyFill="1" applyBorder="1" applyAlignment="1" applyProtection="1">
      <alignment vertical="center" wrapText="1"/>
    </xf>
    <xf numFmtId="0" fontId="7" fillId="7" borderId="0" xfId="50" applyFont="1" applyFill="1" applyBorder="1" applyAlignment="1" applyProtection="1">
      <alignment horizontal="right" vertical="center" wrapText="1" indent="1"/>
    </xf>
    <xf numFmtId="14" fontId="12" fillId="7" borderId="0" xfId="50" applyNumberFormat="1" applyFont="1" applyFill="1" applyBorder="1" applyAlignment="1" applyProtection="1">
      <alignment horizontal="center" vertical="center" wrapText="1"/>
    </xf>
    <xf numFmtId="0" fontId="12" fillId="7" borderId="0" xfId="50" applyNumberFormat="1" applyFont="1" applyFill="1" applyBorder="1" applyAlignment="1" applyProtection="1">
      <alignment horizontal="center" vertical="center" wrapText="1"/>
    </xf>
    <xf numFmtId="0" fontId="7" fillId="7" borderId="0" xfId="50" applyFont="1" applyFill="1" applyBorder="1" applyAlignment="1" applyProtection="1">
      <alignment horizontal="center" vertical="center" wrapText="1"/>
    </xf>
    <xf numFmtId="14" fontId="7" fillId="7" borderId="0" xfId="50" applyNumberFormat="1" applyFont="1" applyFill="1" applyBorder="1" applyAlignment="1" applyProtection="1">
      <alignment horizontal="center" vertical="center" wrapText="1"/>
    </xf>
    <xf numFmtId="0" fontId="24" fillId="0" borderId="0" xfId="50" applyFont="1" applyAlignment="1" applyProtection="1">
      <alignment horizontal="center" vertical="center" wrapText="1"/>
    </xf>
    <xf numFmtId="0" fontId="31" fillId="7" borderId="0" xfId="50" applyNumberFormat="1" applyFont="1" applyFill="1" applyBorder="1" applyAlignment="1" applyProtection="1">
      <alignment horizontal="center" vertical="center" wrapText="1"/>
    </xf>
    <xf numFmtId="0" fontId="7" fillId="7" borderId="0" xfId="50" applyNumberFormat="1" applyFont="1" applyFill="1" applyBorder="1" applyAlignment="1" applyProtection="1">
      <alignment horizontal="right" vertical="center" wrapText="1" indent="1"/>
    </xf>
    <xf numFmtId="0" fontId="7" fillId="0" borderId="0" xfId="50" applyFont="1" applyFill="1" applyAlignment="1" applyProtection="1">
      <alignment vertical="center"/>
    </xf>
    <xf numFmtId="49" fontId="7" fillId="7" borderId="0" xfId="50" applyNumberFormat="1" applyFont="1" applyFill="1" applyBorder="1" applyAlignment="1" applyProtection="1">
      <alignment horizontal="right" vertical="center" wrapText="1" indent="1"/>
    </xf>
    <xf numFmtId="0" fontId="12" fillId="0" borderId="0" xfId="50" applyFont="1" applyFill="1" applyBorder="1" applyAlignment="1" applyProtection="1">
      <alignment vertical="center" wrapText="1"/>
    </xf>
    <xf numFmtId="49" fontId="12" fillId="0" borderId="0" xfId="50" applyNumberFormat="1" applyFont="1" applyFill="1" applyBorder="1" applyAlignment="1" applyProtection="1">
      <alignment horizontal="left" vertical="center" wrapText="1"/>
    </xf>
    <xf numFmtId="49" fontId="29" fillId="7" borderId="0" xfId="50" applyNumberFormat="1" applyFont="1" applyFill="1" applyBorder="1" applyAlignment="1" applyProtection="1">
      <alignment horizontal="center" vertical="center" wrapText="1"/>
    </xf>
    <xf numFmtId="0" fontId="32" fillId="0" borderId="0" xfId="50" applyFont="1" applyAlignment="1" applyProtection="1">
      <alignment vertical="center" wrapText="1"/>
    </xf>
    <xf numFmtId="49" fontId="9" fillId="8" borderId="4" xfId="0" applyNumberFormat="1" applyFont="1" applyFill="1" applyBorder="1" applyAlignment="1" applyProtection="1">
      <alignment horizontal="center" vertical="center" wrapText="1"/>
    </xf>
    <xf numFmtId="49" fontId="0" fillId="9" borderId="0" xfId="0" applyFill="1" applyProtection="1">
      <alignment vertical="top"/>
    </xf>
    <xf numFmtId="0" fontId="7" fillId="0" borderId="0" xfId="52" applyFont="1" applyFill="1" applyAlignment="1" applyProtection="1">
      <alignment vertical="center" wrapText="1"/>
    </xf>
    <xf numFmtId="0" fontId="7" fillId="7" borderId="0" xfId="52" applyFont="1" applyFill="1" applyBorder="1" applyAlignment="1" applyProtection="1">
      <alignment vertical="center" wrapText="1"/>
    </xf>
    <xf numFmtId="0" fontId="7" fillId="7" borderId="0" xfId="52" applyFont="1" applyFill="1" applyBorder="1" applyAlignment="1" applyProtection="1">
      <alignment horizontal="right" vertical="center" wrapText="1"/>
    </xf>
    <xf numFmtId="0" fontId="9" fillId="7" borderId="0" xfId="52" applyFont="1" applyFill="1" applyBorder="1" applyAlignment="1" applyProtection="1">
      <alignment horizontal="center" vertical="center" wrapText="1"/>
    </xf>
    <xf numFmtId="0" fontId="7" fillId="7" borderId="0" xfId="52" applyFont="1" applyFill="1" applyBorder="1" applyAlignment="1" applyProtection="1">
      <alignment horizontal="center" vertical="center" wrapText="1"/>
    </xf>
    <xf numFmtId="0" fontId="7" fillId="0" borderId="0" xfId="52" applyFont="1" applyFill="1" applyBorder="1" applyAlignment="1" applyProtection="1">
      <alignment vertical="center" wrapText="1"/>
    </xf>
    <xf numFmtId="0" fontId="21" fillId="9" borderId="0" xfId="52" applyFont="1" applyFill="1" applyAlignment="1" applyProtection="1">
      <alignment vertical="center" wrapText="1"/>
    </xf>
    <xf numFmtId="0" fontId="20" fillId="0" borderId="0" xfId="52" applyFont="1" applyAlignment="1" applyProtection="1">
      <alignment vertical="center" wrapText="1"/>
    </xf>
    <xf numFmtId="49" fontId="0" fillId="0" borderId="0" xfId="0" applyAlignment="1" applyProtection="1">
      <alignment vertical="top" wrapText="1"/>
    </xf>
    <xf numFmtId="0" fontId="20" fillId="0" borderId="0" xfId="52" applyFont="1" applyAlignment="1" applyProtection="1">
      <alignment horizontal="left" vertical="center" wrapText="1"/>
    </xf>
    <xf numFmtId="49" fontId="7" fillId="0" borderId="0" xfId="50" applyNumberFormat="1" applyFont="1" applyFill="1" applyAlignment="1" applyProtection="1">
      <alignment vertical="center"/>
    </xf>
    <xf numFmtId="0" fontId="20" fillId="0" borderId="0" xfId="32" applyFont="1" applyFill="1" applyBorder="1" applyAlignment="1" applyProtection="1">
      <alignment horizontal="center" vertical="center" wrapText="1"/>
    </xf>
    <xf numFmtId="0" fontId="7" fillId="0" borderId="6" xfId="52" applyFont="1" applyFill="1" applyBorder="1" applyAlignment="1" applyProtection="1">
      <alignment vertical="center" wrapText="1"/>
    </xf>
    <xf numFmtId="0" fontId="21" fillId="9" borderId="0" xfId="52" applyFont="1" applyFill="1" applyAlignment="1" applyProtection="1">
      <alignment vertical="center"/>
    </xf>
    <xf numFmtId="0" fontId="9" fillId="7" borderId="0" xfId="52" applyFont="1" applyFill="1" applyBorder="1" applyAlignment="1" applyProtection="1">
      <alignment horizontal="right" vertical="center" wrapText="1"/>
    </xf>
    <xf numFmtId="0" fontId="21" fillId="0" borderId="0" xfId="32" applyFont="1" applyFill="1" applyBorder="1" applyAlignment="1" applyProtection="1">
      <alignment horizontal="center" vertical="center" wrapText="1"/>
    </xf>
    <xf numFmtId="0" fontId="7" fillId="10" borderId="7" xfId="32" applyFont="1" applyFill="1" applyBorder="1" applyAlignment="1" applyProtection="1">
      <alignment horizontal="left" vertical="center" indent="1"/>
    </xf>
    <xf numFmtId="0" fontId="7" fillId="10" borderId="8" xfId="32" applyFont="1" applyFill="1" applyBorder="1" applyAlignment="1" applyProtection="1">
      <alignment horizontal="left" vertical="center" wrapText="1" indent="1"/>
    </xf>
    <xf numFmtId="0" fontId="7" fillId="7" borderId="9" xfId="47" applyFont="1" applyFill="1" applyBorder="1" applyAlignment="1" applyProtection="1">
      <alignment horizontal="left" vertical="center"/>
    </xf>
    <xf numFmtId="49" fontId="7" fillId="5" borderId="9" xfId="47" applyNumberFormat="1" applyFont="1" applyFill="1" applyBorder="1" applyAlignment="1" applyProtection="1">
      <alignment horizontal="left" vertical="center" wrapText="1"/>
      <protection locked="0"/>
    </xf>
    <xf numFmtId="49" fontId="34" fillId="11" borderId="10" xfId="47" applyNumberFormat="1" applyFont="1" applyFill="1" applyBorder="1" applyAlignment="1" applyProtection="1">
      <alignment horizontal="left" vertical="center" wrapText="1"/>
    </xf>
    <xf numFmtId="0" fontId="7" fillId="11" borderId="6" xfId="47" applyFont="1" applyFill="1" applyBorder="1" applyAlignment="1" applyProtection="1">
      <alignment horizontal="left" vertical="center"/>
    </xf>
    <xf numFmtId="49" fontId="25" fillId="0" borderId="0" xfId="42" applyFont="1" applyFill="1" applyAlignment="1" applyProtection="1">
      <alignment wrapText="1"/>
    </xf>
    <xf numFmtId="49" fontId="25" fillId="0" borderId="0" xfId="42" applyFont="1" applyFill="1" applyAlignment="1" applyProtection="1">
      <alignment vertical="center" wrapText="1"/>
    </xf>
    <xf numFmtId="49" fontId="41" fillId="0" borderId="0" xfId="42" applyFont="1" applyFill="1" applyAlignment="1" applyProtection="1">
      <alignment wrapText="1"/>
    </xf>
    <xf numFmtId="0" fontId="21" fillId="0" borderId="0" xfId="42" applyNumberFormat="1" applyFont="1" applyFill="1" applyAlignment="1" applyProtection="1">
      <alignment horizontal="left" vertical="center" wrapText="1"/>
    </xf>
    <xf numFmtId="0" fontId="20" fillId="0" borderId="0" xfId="42" applyNumberFormat="1" applyFont="1" applyFill="1" applyAlignment="1" applyProtection="1">
      <alignment vertical="top"/>
    </xf>
    <xf numFmtId="49" fontId="26" fillId="0" borderId="0" xfId="42" applyFont="1" applyFill="1" applyBorder="1" applyAlignment="1" applyProtection="1">
      <alignment wrapText="1"/>
    </xf>
    <xf numFmtId="0" fontId="20" fillId="0" borderId="0" xfId="42" applyNumberFormat="1" applyFont="1" applyFill="1" applyAlignment="1" applyProtection="1">
      <alignment horizontal="left" vertical="top" wrapText="1"/>
    </xf>
    <xf numFmtId="49" fontId="7" fillId="0" borderId="0" xfId="42" applyFont="1" applyFill="1" applyAlignment="1" applyProtection="1">
      <alignment vertical="top" wrapText="1"/>
    </xf>
    <xf numFmtId="49" fontId="25" fillId="0" borderId="0" xfId="42" applyFont="1" applyFill="1" applyBorder="1" applyAlignment="1" applyProtection="1">
      <alignment wrapText="1"/>
    </xf>
    <xf numFmtId="49" fontId="16" fillId="0" borderId="11" xfId="42" applyFont="1" applyFill="1" applyBorder="1" applyAlignment="1" applyProtection="1">
      <alignment wrapText="1"/>
    </xf>
    <xf numFmtId="49" fontId="16" fillId="0" borderId="12" xfId="42" applyFont="1" applyFill="1" applyBorder="1" applyAlignment="1" applyProtection="1">
      <alignment wrapText="1"/>
    </xf>
    <xf numFmtId="49" fontId="16" fillId="0" borderId="0" xfId="42" applyFont="1" applyFill="1" applyBorder="1" applyAlignment="1" applyProtection="1">
      <alignment wrapText="1"/>
    </xf>
    <xf numFmtId="49" fontId="27" fillId="0" borderId="12" xfId="42" applyFont="1" applyFill="1" applyBorder="1" applyAlignment="1" applyProtection="1">
      <alignment vertical="center" wrapText="1"/>
    </xf>
    <xf numFmtId="49" fontId="25" fillId="0" borderId="11" xfId="42" applyFont="1" applyFill="1" applyBorder="1" applyAlignment="1" applyProtection="1">
      <alignment wrapText="1"/>
    </xf>
    <xf numFmtId="49" fontId="22" fillId="0" borderId="12" xfId="42" applyFont="1" applyFill="1" applyBorder="1" applyAlignment="1" applyProtection="1">
      <alignment horizontal="left" vertical="center" wrapText="1"/>
    </xf>
    <xf numFmtId="49" fontId="27" fillId="0" borderId="12" xfId="42" applyFont="1" applyFill="1" applyBorder="1" applyAlignment="1" applyProtection="1">
      <alignment horizontal="center" vertical="center" wrapText="1"/>
    </xf>
    <xf numFmtId="49" fontId="22" fillId="0" borderId="11" xfId="42" applyFont="1" applyFill="1" applyBorder="1" applyAlignment="1" applyProtection="1">
      <alignment horizontal="left" vertical="center" wrapText="1"/>
    </xf>
    <xf numFmtId="49" fontId="22" fillId="0" borderId="0" xfId="42" applyFont="1" applyFill="1" applyBorder="1" applyAlignment="1" applyProtection="1">
      <alignment horizontal="left" vertical="center" wrapText="1"/>
    </xf>
    <xf numFmtId="49" fontId="42" fillId="5" borderId="13" xfId="36" applyNumberFormat="1" applyFont="1" applyFill="1" applyBorder="1" applyAlignment="1" applyProtection="1">
      <alignment horizontal="center" vertical="center" wrapText="1"/>
    </xf>
    <xf numFmtId="49" fontId="16" fillId="7" borderId="0" xfId="42" applyFont="1" applyFill="1" applyBorder="1" applyAlignment="1">
      <alignment wrapText="1"/>
    </xf>
    <xf numFmtId="49" fontId="42" fillId="12" borderId="13" xfId="36" applyNumberFormat="1" applyFont="1" applyFill="1" applyBorder="1" applyAlignment="1" applyProtection="1">
      <alignment horizontal="center" vertical="center" wrapText="1"/>
    </xf>
    <xf numFmtId="49" fontId="42" fillId="8" borderId="13" xfId="36" applyNumberFormat="1" applyFont="1" applyFill="1" applyBorder="1" applyAlignment="1" applyProtection="1">
      <alignment horizontal="center" vertical="center" wrapText="1"/>
    </xf>
    <xf numFmtId="49" fontId="42" fillId="13" borderId="13" xfId="36" applyNumberFormat="1" applyFont="1" applyFill="1" applyBorder="1" applyAlignment="1" applyProtection="1">
      <alignment horizontal="center" vertical="center" wrapText="1"/>
    </xf>
    <xf numFmtId="0" fontId="20" fillId="0" borderId="0" xfId="20" applyFont="1" applyFill="1" applyBorder="1" applyAlignment="1" applyProtection="1">
      <alignment horizontal="left" vertical="top" wrapText="1"/>
    </xf>
    <xf numFmtId="0" fontId="20" fillId="0" borderId="0" xfId="20" applyFont="1" applyFill="1" applyBorder="1" applyAlignment="1" applyProtection="1">
      <alignment horizontal="right" vertical="top" wrapText="1"/>
    </xf>
    <xf numFmtId="49" fontId="16" fillId="0" borderId="0" xfId="42" applyFont="1" applyFill="1" applyBorder="1" applyAlignment="1" applyProtection="1">
      <alignment vertical="top" wrapText="1"/>
    </xf>
    <xf numFmtId="0" fontId="42" fillId="0" borderId="0" xfId="42" applyNumberFormat="1" applyFont="1" applyFill="1" applyBorder="1" applyAlignment="1" applyProtection="1">
      <alignment vertical="center" wrapText="1"/>
    </xf>
    <xf numFmtId="0" fontId="42" fillId="0" borderId="0" xfId="42" applyNumberFormat="1" applyFont="1" applyFill="1" applyBorder="1" applyAlignment="1" applyProtection="1">
      <alignment vertical="top" wrapText="1"/>
    </xf>
    <xf numFmtId="0" fontId="20" fillId="0" borderId="0" xfId="20" applyFont="1" applyFill="1" applyBorder="1" applyAlignment="1" applyProtection="1">
      <alignment horizontal="left" vertical="center" wrapText="1"/>
    </xf>
    <xf numFmtId="49" fontId="13" fillId="0" borderId="0" xfId="29" applyNumberFormat="1" applyFont="1" applyFill="1" applyBorder="1" applyAlignment="1" applyProtection="1">
      <alignment wrapText="1"/>
    </xf>
    <xf numFmtId="49" fontId="13" fillId="0" borderId="0" xfId="29" applyNumberFormat="1" applyFont="1" applyFill="1" applyBorder="1" applyAlignment="1" applyProtection="1">
      <alignment horizontal="left" wrapText="1"/>
    </xf>
    <xf numFmtId="49" fontId="16" fillId="0" borderId="0" xfId="42" applyFont="1" applyFill="1" applyBorder="1" applyAlignment="1" applyProtection="1">
      <alignment horizontal="right" wrapText="1"/>
    </xf>
    <xf numFmtId="49" fontId="25" fillId="0" borderId="14" xfId="42" applyFont="1" applyFill="1" applyBorder="1" applyAlignment="1" applyProtection="1">
      <alignment wrapText="1"/>
    </xf>
    <xf numFmtId="49" fontId="22" fillId="0" borderId="15" xfId="42" applyFont="1" applyFill="1" applyBorder="1" applyAlignment="1" applyProtection="1">
      <alignment horizontal="left" vertical="center" wrapText="1"/>
    </xf>
    <xf numFmtId="49" fontId="22" fillId="0" borderId="14" xfId="42" applyFont="1" applyFill="1" applyBorder="1" applyAlignment="1" applyProtection="1">
      <alignment horizontal="left" vertical="center" wrapText="1"/>
    </xf>
    <xf numFmtId="49" fontId="22" fillId="0" borderId="16" xfId="42" applyFont="1" applyFill="1" applyBorder="1" applyAlignment="1" applyProtection="1">
      <alignment horizontal="left" vertical="center" wrapText="1"/>
    </xf>
    <xf numFmtId="49" fontId="27" fillId="0" borderId="15" xfId="42" applyFont="1" applyFill="1" applyBorder="1" applyAlignment="1" applyProtection="1">
      <alignment vertical="center" wrapText="1"/>
    </xf>
    <xf numFmtId="49" fontId="7" fillId="0" borderId="0" xfId="44" applyNumberFormat="1" applyFont="1" applyProtection="1">
      <alignment vertical="top"/>
    </xf>
    <xf numFmtId="49" fontId="7" fillId="0" borderId="0" xfId="35" applyFont="1" applyProtection="1">
      <alignment vertical="top"/>
    </xf>
    <xf numFmtId="0" fontId="7" fillId="10" borderId="8" xfId="32" applyFont="1" applyFill="1" applyBorder="1" applyAlignment="1" applyProtection="1">
      <alignment horizontal="left" vertical="center" indent="1"/>
    </xf>
    <xf numFmtId="0" fontId="0" fillId="0" borderId="6" xfId="52" applyFont="1" applyFill="1" applyBorder="1" applyAlignment="1" applyProtection="1">
      <alignment vertical="center" wrapText="1"/>
    </xf>
    <xf numFmtId="0" fontId="45" fillId="7" borderId="0" xfId="52" applyFont="1" applyFill="1" applyBorder="1" applyAlignment="1" applyProtection="1">
      <alignment horizontal="center" vertical="center" wrapText="1"/>
    </xf>
    <xf numFmtId="0" fontId="0" fillId="0" borderId="0" xfId="52" applyFont="1" applyFill="1" applyAlignment="1" applyProtection="1">
      <alignment vertical="center" wrapText="1"/>
    </xf>
    <xf numFmtId="0" fontId="7" fillId="7" borderId="8" xfId="52" applyFont="1" applyFill="1" applyBorder="1" applyAlignment="1" applyProtection="1">
      <alignment vertical="center" wrapText="1"/>
    </xf>
    <xf numFmtId="0" fontId="7" fillId="7" borderId="7" xfId="52" applyFont="1" applyFill="1" applyBorder="1" applyAlignment="1" applyProtection="1">
      <alignment horizontal="center" vertical="center" wrapText="1"/>
    </xf>
    <xf numFmtId="0" fontId="0" fillId="0" borderId="7" xfId="33" applyFont="1" applyFill="1" applyBorder="1" applyAlignment="1" applyProtection="1">
      <alignment horizontal="center" vertical="center" wrapText="1"/>
    </xf>
    <xf numFmtId="0" fontId="7" fillId="0" borderId="17" xfId="52" applyFont="1" applyFill="1" applyBorder="1" applyAlignment="1" applyProtection="1">
      <alignment vertical="center" wrapText="1"/>
    </xf>
    <xf numFmtId="0" fontId="7" fillId="0" borderId="7" xfId="52" applyFont="1" applyFill="1" applyBorder="1" applyAlignment="1" applyProtection="1">
      <alignment vertical="center" wrapText="1"/>
    </xf>
    <xf numFmtId="0" fontId="9" fillId="0" borderId="8" xfId="52" applyFont="1" applyFill="1" applyBorder="1" applyAlignment="1" applyProtection="1">
      <alignment vertical="center" wrapText="1"/>
    </xf>
    <xf numFmtId="4" fontId="9" fillId="8" borderId="7" xfId="55" applyNumberFormat="1" applyFont="1" applyFill="1" applyBorder="1" applyAlignment="1" applyProtection="1">
      <alignment horizontal="right" vertical="center" wrapText="1"/>
    </xf>
    <xf numFmtId="4" fontId="9" fillId="8" borderId="7" xfId="55" applyFont="1" applyBorder="1" applyAlignment="1" applyProtection="1">
      <alignment horizontal="right" vertical="center" wrapText="1"/>
    </xf>
    <xf numFmtId="49" fontId="9" fillId="0" borderId="7" xfId="52" applyNumberFormat="1" applyFont="1" applyFill="1" applyBorder="1" applyAlignment="1" applyProtection="1">
      <alignment horizontal="center" vertical="center" wrapText="1"/>
    </xf>
    <xf numFmtId="4" fontId="9" fillId="8" borderId="7" xfId="34" applyFont="1" applyFill="1" applyBorder="1" applyAlignment="1" applyProtection="1">
      <alignment horizontal="right" vertical="center" wrapText="1"/>
    </xf>
    <xf numFmtId="49" fontId="0" fillId="0" borderId="7" xfId="52" applyNumberFormat="1" applyFont="1" applyFill="1" applyBorder="1" applyAlignment="1" applyProtection="1">
      <alignment horizontal="center" vertical="center" wrapText="1"/>
    </xf>
    <xf numFmtId="4" fontId="7" fillId="8" borderId="7" xfId="55" applyNumberFormat="1" applyFont="1" applyFill="1" applyBorder="1" applyAlignment="1" applyProtection="1">
      <alignment horizontal="right" vertical="center" wrapText="1"/>
    </xf>
    <xf numFmtId="4" fontId="7" fillId="8" borderId="7" xfId="34" applyFont="1" applyFill="1" applyBorder="1" applyAlignment="1" applyProtection="1">
      <alignment horizontal="right" vertical="center" wrapText="1"/>
    </xf>
    <xf numFmtId="4" fontId="7" fillId="0" borderId="7" xfId="55" applyNumberFormat="1" applyFont="1" applyFill="1" applyBorder="1" applyAlignment="1" applyProtection="1">
      <alignment horizontal="right" vertical="center" wrapText="1"/>
    </xf>
    <xf numFmtId="4" fontId="7" fillId="0" borderId="7" xfId="34" applyFont="1" applyFill="1" applyBorder="1" applyAlignment="1" applyProtection="1">
      <alignment horizontal="right" vertical="center" wrapText="1"/>
    </xf>
    <xf numFmtId="4" fontId="7" fillId="5" borderId="7" xfId="34" applyNumberFormat="1" applyFont="1" applyFill="1" applyBorder="1" applyAlignment="1" applyProtection="1">
      <alignment horizontal="right" vertical="center" wrapText="1"/>
      <protection locked="0"/>
    </xf>
    <xf numFmtId="0" fontId="44" fillId="0" borderId="8" xfId="52" applyFont="1" applyFill="1" applyBorder="1" applyAlignment="1" applyProtection="1">
      <alignment horizontal="right" vertical="center" wrapText="1"/>
    </xf>
    <xf numFmtId="0" fontId="44" fillId="11" borderId="8" xfId="52" applyFont="1" applyFill="1" applyBorder="1" applyAlignment="1" applyProtection="1">
      <alignment horizontal="right" vertical="center" wrapText="1"/>
    </xf>
    <xf numFmtId="4" fontId="7" fillId="11" borderId="8" xfId="55" applyNumberFormat="1" applyFont="1" applyFill="1" applyBorder="1" applyAlignment="1" applyProtection="1">
      <alignment horizontal="right" vertical="center" wrapText="1"/>
    </xf>
    <xf numFmtId="4" fontId="7" fillId="11" borderId="8" xfId="34" applyFont="1" applyFill="1" applyBorder="1" applyAlignment="1" applyProtection="1">
      <alignment horizontal="right" vertical="center" wrapText="1"/>
    </xf>
    <xf numFmtId="0" fontId="9" fillId="7" borderId="8" xfId="52" applyFont="1" applyFill="1" applyBorder="1" applyAlignment="1" applyProtection="1">
      <alignment horizontal="center" wrapText="1"/>
    </xf>
    <xf numFmtId="0" fontId="7" fillId="0" borderId="8" xfId="52" applyFont="1" applyFill="1" applyBorder="1" applyAlignment="1" applyProtection="1">
      <alignment horizontal="right" vertical="center" wrapText="1"/>
    </xf>
    <xf numFmtId="0" fontId="7" fillId="0" borderId="8" xfId="52" applyFont="1" applyFill="1" applyBorder="1" applyAlignment="1" applyProtection="1">
      <alignment vertical="center" wrapText="1"/>
    </xf>
    <xf numFmtId="0" fontId="7" fillId="7" borderId="7" xfId="52" applyFont="1" applyFill="1" applyBorder="1" applyAlignment="1" applyProtection="1">
      <alignment vertical="center" wrapText="1"/>
    </xf>
    <xf numFmtId="0" fontId="9" fillId="7" borderId="8" xfId="52" applyFont="1" applyFill="1" applyBorder="1" applyAlignment="1" applyProtection="1">
      <alignment horizontal="left"/>
    </xf>
    <xf numFmtId="4" fontId="7" fillId="0" borderId="8" xfId="34" applyFont="1" applyFill="1" applyBorder="1" applyAlignment="1" applyProtection="1">
      <alignment horizontal="right" vertical="center" wrapText="1"/>
    </xf>
    <xf numFmtId="0" fontId="7" fillId="0" borderId="8" xfId="49" applyFont="1" applyFill="1" applyBorder="1" applyAlignment="1" applyProtection="1">
      <alignment horizontal="left" vertical="center" wrapText="1" indent="1"/>
    </xf>
    <xf numFmtId="0" fontId="35" fillId="0" borderId="8" xfId="49" applyFont="1" applyFill="1" applyBorder="1" applyAlignment="1" applyProtection="1">
      <alignment horizontal="left" vertical="center" indent="1"/>
    </xf>
    <xf numFmtId="49" fontId="0" fillId="0" borderId="0" xfId="0" applyBorder="1">
      <alignment vertical="top"/>
    </xf>
    <xf numFmtId="49" fontId="0" fillId="0" borderId="8" xfId="0" applyBorder="1">
      <alignment vertical="top"/>
    </xf>
    <xf numFmtId="0" fontId="7" fillId="0" borderId="17" xfId="47" applyFont="1" applyBorder="1" applyProtection="1"/>
    <xf numFmtId="49" fontId="7" fillId="0" borderId="7" xfId="52" applyNumberFormat="1" applyFont="1" applyFill="1" applyBorder="1" applyAlignment="1" applyProtection="1">
      <alignment vertical="center" wrapText="1"/>
    </xf>
    <xf numFmtId="0" fontId="7" fillId="13" borderId="7" xfId="52" applyNumberFormat="1" applyFont="1" applyFill="1" applyBorder="1" applyAlignment="1" applyProtection="1">
      <alignment vertical="center" wrapText="1"/>
      <protection locked="0"/>
    </xf>
    <xf numFmtId="4" fontId="7" fillId="5" borderId="7" xfId="52" applyNumberFormat="1" applyFont="1" applyFill="1" applyBorder="1" applyAlignment="1" applyProtection="1">
      <alignment vertical="center" wrapText="1"/>
      <protection locked="0"/>
    </xf>
    <xf numFmtId="49" fontId="7" fillId="0" borderId="0" xfId="35">
      <alignment vertical="top"/>
    </xf>
    <xf numFmtId="0" fontId="7" fillId="14" borderId="18" xfId="47" applyFont="1" applyFill="1" applyBorder="1" applyAlignment="1">
      <alignment horizontal="center" vertical="center"/>
    </xf>
    <xf numFmtId="4" fontId="7" fillId="8" borderId="7" xfId="52" applyNumberFormat="1" applyFont="1" applyFill="1" applyBorder="1" applyAlignment="1" applyProtection="1">
      <alignment vertical="center" wrapText="1"/>
    </xf>
    <xf numFmtId="49" fontId="0" fillId="0" borderId="0" xfId="0" applyFill="1" applyProtection="1">
      <alignment vertical="top"/>
    </xf>
    <xf numFmtId="49" fontId="0" fillId="0" borderId="0" xfId="0" applyNumberFormat="1" applyAlignment="1" applyProtection="1">
      <alignment vertical="top" wrapText="1"/>
    </xf>
    <xf numFmtId="0" fontId="0" fillId="15" borderId="7" xfId="51" applyNumberFormat="1" applyFont="1" applyFill="1" applyBorder="1" applyAlignment="1" applyProtection="1">
      <alignment horizontal="center" vertical="center" wrapText="1"/>
    </xf>
    <xf numFmtId="0" fontId="7" fillId="7" borderId="8" xfId="50" applyNumberFormat="1" applyFont="1" applyFill="1" applyBorder="1" applyAlignment="1" applyProtection="1">
      <alignment horizontal="center" vertical="center" wrapText="1"/>
    </xf>
    <xf numFmtId="0" fontId="7" fillId="0" borderId="19" xfId="50" applyFont="1" applyBorder="1" applyAlignment="1" applyProtection="1">
      <alignment vertical="center" wrapText="1"/>
    </xf>
    <xf numFmtId="0" fontId="7" fillId="7" borderId="19" xfId="50" applyFont="1" applyFill="1" applyBorder="1" applyAlignment="1" applyProtection="1">
      <alignment horizontal="center" wrapText="1"/>
    </xf>
    <xf numFmtId="0" fontId="7" fillId="0" borderId="0" xfId="50" applyFont="1" applyBorder="1" applyAlignment="1" applyProtection="1">
      <alignment horizontal="right" vertical="center"/>
    </xf>
    <xf numFmtId="0" fontId="7" fillId="7" borderId="8" xfId="50" applyFont="1" applyFill="1" applyBorder="1" applyAlignment="1" applyProtection="1">
      <alignment horizontal="right" vertical="center" wrapText="1" indent="1"/>
    </xf>
    <xf numFmtId="0" fontId="30" fillId="7" borderId="8" xfId="50" applyFont="1" applyFill="1" applyBorder="1" applyAlignment="1" applyProtection="1">
      <alignment horizontal="center" vertical="center" wrapText="1"/>
    </xf>
    <xf numFmtId="0" fontId="9" fillId="7" borderId="17" xfId="50" applyFont="1" applyFill="1" applyBorder="1" applyAlignment="1" applyProtection="1">
      <alignment vertical="center" wrapText="1"/>
    </xf>
    <xf numFmtId="0" fontId="0" fillId="8" borderId="7" xfId="50" applyFont="1" applyFill="1" applyBorder="1" applyAlignment="1" applyProtection="1">
      <alignment horizontal="center" vertical="center"/>
    </xf>
    <xf numFmtId="0" fontId="7" fillId="7" borderId="17" xfId="50" applyFont="1" applyFill="1" applyBorder="1" applyAlignment="1" applyProtection="1">
      <alignment vertical="center" wrapText="1"/>
    </xf>
    <xf numFmtId="0" fontId="7" fillId="8" borderId="7" xfId="50" applyNumberFormat="1" applyFont="1" applyFill="1" applyBorder="1" applyAlignment="1" applyProtection="1">
      <alignment horizontal="center" vertical="center"/>
    </xf>
    <xf numFmtId="49" fontId="7" fillId="13" borderId="7" xfId="50" applyNumberFormat="1" applyFont="1" applyFill="1" applyBorder="1" applyAlignment="1" applyProtection="1">
      <alignment horizontal="center" vertical="center" wrapText="1"/>
      <protection locked="0"/>
    </xf>
    <xf numFmtId="14" fontId="7" fillId="7" borderId="17" xfId="50" applyNumberFormat="1" applyFont="1" applyFill="1" applyBorder="1" applyAlignment="1" applyProtection="1">
      <alignment horizontal="center" vertical="center" wrapText="1"/>
    </xf>
    <xf numFmtId="49" fontId="7" fillId="8" borderId="7" xfId="50" applyNumberFormat="1" applyFont="1" applyFill="1" applyBorder="1" applyAlignment="1" applyProtection="1">
      <alignment horizontal="center" vertical="center" wrapText="1"/>
    </xf>
    <xf numFmtId="0" fontId="7" fillId="13" borderId="7" xfId="50" applyNumberFormat="1" applyFont="1" applyFill="1" applyBorder="1" applyAlignment="1" applyProtection="1">
      <alignment horizontal="center" vertical="center" wrapText="1"/>
      <protection locked="0"/>
    </xf>
    <xf numFmtId="0" fontId="24" fillId="0" borderId="8" xfId="50" applyNumberFormat="1" applyFont="1" applyFill="1" applyBorder="1" applyAlignment="1" applyProtection="1">
      <alignment horizontal="center" vertical="top" wrapText="1"/>
    </xf>
    <xf numFmtId="0" fontId="7" fillId="13" borderId="7" xfId="52" applyNumberFormat="1" applyFont="1" applyFill="1" applyBorder="1" applyAlignment="1" applyProtection="1">
      <alignment horizontal="center" vertical="center" wrapText="1"/>
      <protection locked="0"/>
    </xf>
    <xf numFmtId="0" fontId="7" fillId="0" borderId="8" xfId="52" applyNumberFormat="1" applyFont="1" applyFill="1" applyBorder="1" applyAlignment="1" applyProtection="1">
      <alignment horizontal="center" vertical="center" wrapText="1"/>
    </xf>
    <xf numFmtId="0" fontId="7" fillId="8" borderId="7" xfId="52" applyNumberFormat="1" applyFont="1" applyFill="1" applyBorder="1" applyAlignment="1" applyProtection="1">
      <alignment horizontal="center" vertical="center" wrapText="1"/>
    </xf>
    <xf numFmtId="0" fontId="7" fillId="7" borderId="17" xfId="50" applyFont="1" applyFill="1" applyBorder="1" applyAlignment="1" applyProtection="1">
      <alignment horizontal="center" vertical="center" wrapText="1"/>
    </xf>
    <xf numFmtId="0" fontId="7" fillId="7" borderId="8" xfId="50" applyFont="1" applyFill="1" applyBorder="1" applyAlignment="1" applyProtection="1">
      <alignment horizontal="center" wrapText="1"/>
    </xf>
    <xf numFmtId="49" fontId="46" fillId="0" borderId="0" xfId="0" applyNumberFormat="1" applyFont="1" applyFill="1" applyBorder="1" applyAlignment="1" applyProtection="1">
      <alignment vertical="center" wrapText="1"/>
    </xf>
    <xf numFmtId="0" fontId="7" fillId="0" borderId="20" xfId="50" applyFont="1" applyBorder="1" applyAlignment="1" applyProtection="1">
      <alignment vertical="center" wrapText="1"/>
    </xf>
    <xf numFmtId="0" fontId="0" fillId="7" borderId="0" xfId="50" applyFont="1" applyFill="1" applyBorder="1" applyAlignment="1" applyProtection="1">
      <alignment horizontal="right" vertical="center" wrapText="1" indent="1"/>
    </xf>
    <xf numFmtId="0" fontId="7" fillId="11" borderId="7" xfId="52" applyFont="1" applyFill="1" applyBorder="1" applyAlignment="1" applyProtection="1">
      <alignment vertical="center" wrapText="1"/>
    </xf>
    <xf numFmtId="0" fontId="7" fillId="11" borderId="8" xfId="52" applyFont="1" applyFill="1" applyBorder="1" applyAlignment="1" applyProtection="1">
      <alignment vertical="center" wrapText="1"/>
    </xf>
    <xf numFmtId="49" fontId="34" fillId="11" borderId="8" xfId="0" applyFont="1" applyFill="1" applyBorder="1" applyAlignment="1" applyProtection="1">
      <alignment horizontal="center" vertical="top"/>
    </xf>
    <xf numFmtId="4" fontId="7" fillId="11" borderId="8" xfId="34" applyFont="1" applyFill="1" applyBorder="1" applyAlignment="1" applyProtection="1">
      <alignment horizontal="center" vertical="center" wrapText="1"/>
    </xf>
    <xf numFmtId="49" fontId="42" fillId="0" borderId="0" xfId="41" applyFill="1" applyProtection="1">
      <alignment vertical="top"/>
    </xf>
    <xf numFmtId="0" fontId="7" fillId="0" borderId="7" xfId="33" applyFont="1" applyFill="1" applyBorder="1" applyAlignment="1" applyProtection="1">
      <alignment horizontal="center" vertical="center" wrapText="1"/>
    </xf>
    <xf numFmtId="0" fontId="50" fillId="0" borderId="0" xfId="50" applyFont="1" applyFill="1" applyAlignment="1" applyProtection="1">
      <alignment vertical="center"/>
    </xf>
    <xf numFmtId="0" fontId="0" fillId="8" borderId="7" xfId="50" applyNumberFormat="1" applyFont="1" applyFill="1" applyBorder="1" applyAlignment="1" applyProtection="1">
      <alignment horizontal="center" vertical="center" wrapText="1"/>
    </xf>
    <xf numFmtId="0" fontId="7" fillId="0" borderId="8" xfId="50" applyNumberFormat="1" applyFont="1" applyFill="1" applyBorder="1" applyAlignment="1" applyProtection="1">
      <alignment horizontal="center" vertical="center" wrapText="1"/>
    </xf>
    <xf numFmtId="0" fontId="50" fillId="0" borderId="0" xfId="50" applyFont="1" applyAlignment="1" applyProtection="1">
      <alignment vertical="center" wrapText="1"/>
    </xf>
    <xf numFmtId="4" fontId="7" fillId="0" borderId="17" xfId="34" applyFont="1" applyFill="1" applyBorder="1" applyAlignment="1" applyProtection="1">
      <alignment vertical="center" wrapText="1"/>
    </xf>
    <xf numFmtId="4" fontId="7" fillId="0" borderId="0" xfId="34" applyFont="1" applyFill="1" applyBorder="1" applyAlignment="1" applyProtection="1">
      <alignment vertical="center" wrapText="1"/>
    </xf>
    <xf numFmtId="4" fontId="7" fillId="0" borderId="17" xfId="34" applyFont="1" applyFill="1" applyBorder="1" applyAlignment="1" applyProtection="1">
      <alignment horizontal="center" vertical="center" wrapText="1"/>
    </xf>
    <xf numFmtId="4" fontId="9" fillId="0" borderId="0" xfId="34" applyFont="1" applyFill="1" applyBorder="1" applyAlignment="1" applyProtection="1">
      <alignment horizontal="center" vertical="center" wrapText="1"/>
    </xf>
    <xf numFmtId="49" fontId="7" fillId="0" borderId="7" xfId="52" applyNumberFormat="1" applyFont="1" applyFill="1" applyBorder="1" applyAlignment="1" applyProtection="1">
      <alignment horizontal="center" vertical="center" wrapText="1"/>
    </xf>
    <xf numFmtId="4" fontId="7" fillId="5" borderId="7" xfId="34" applyNumberFormat="1" applyFont="1" applyFill="1" applyBorder="1" applyAlignment="1" applyProtection="1">
      <alignment horizontal="right" vertical="center" wrapText="1"/>
    </xf>
    <xf numFmtId="49" fontId="7" fillId="11" borderId="7" xfId="52" applyNumberFormat="1" applyFont="1" applyFill="1" applyBorder="1" applyAlignment="1" applyProtection="1">
      <alignment horizontal="center" vertical="center" wrapText="1"/>
    </xf>
    <xf numFmtId="0" fontId="7" fillId="11" borderId="8" xfId="52" applyFont="1" applyFill="1" applyBorder="1" applyAlignment="1" applyProtection="1">
      <alignment horizontal="right" vertical="center" wrapText="1"/>
    </xf>
    <xf numFmtId="49" fontId="0" fillId="0" borderId="0" xfId="0" applyFont="1">
      <alignment vertical="top"/>
    </xf>
    <xf numFmtId="49" fontId="0" fillId="0" borderId="0" xfId="0" applyFont="1" applyBorder="1">
      <alignment vertical="top"/>
    </xf>
    <xf numFmtId="0" fontId="0" fillId="7" borderId="8" xfId="52" applyFont="1" applyFill="1" applyBorder="1" applyAlignment="1" applyProtection="1">
      <alignment vertical="center" wrapText="1"/>
    </xf>
    <xf numFmtId="0" fontId="0" fillId="7" borderId="0" xfId="52" applyFont="1" applyFill="1" applyBorder="1" applyAlignment="1" applyProtection="1">
      <alignment vertical="center" wrapText="1"/>
    </xf>
    <xf numFmtId="49" fontId="0" fillId="0" borderId="8" xfId="0" applyFont="1" applyBorder="1">
      <alignment vertical="top"/>
    </xf>
    <xf numFmtId="49" fontId="0" fillId="0" borderId="7" xfId="0" applyFont="1" applyBorder="1" applyAlignment="1">
      <alignment horizontal="center" vertical="center"/>
    </xf>
    <xf numFmtId="49" fontId="0" fillId="0" borderId="17" xfId="0" applyFont="1" applyBorder="1">
      <alignment vertical="top"/>
    </xf>
    <xf numFmtId="0" fontId="0" fillId="7" borderId="7" xfId="0" applyNumberFormat="1" applyFill="1" applyBorder="1" applyAlignment="1" applyProtection="1">
      <alignment horizontal="center" vertical="center" wrapText="1"/>
    </xf>
    <xf numFmtId="49" fontId="7" fillId="13" borderId="7" xfId="52" applyNumberFormat="1" applyFont="1" applyFill="1" applyBorder="1" applyAlignment="1" applyProtection="1">
      <alignment horizontal="center" vertical="center" wrapText="1"/>
      <protection locked="0"/>
    </xf>
    <xf numFmtId="49" fontId="7" fillId="7" borderId="21" xfId="0" applyNumberFormat="1" applyFont="1" applyFill="1" applyBorder="1" applyAlignment="1" applyProtection="1">
      <alignment horizontal="center" vertical="center" wrapText="1"/>
    </xf>
    <xf numFmtId="14" fontId="0" fillId="7" borderId="7" xfId="51" applyNumberFormat="1" applyFont="1" applyFill="1" applyBorder="1" applyAlignment="1" applyProtection="1">
      <alignment horizontal="center" vertical="center" wrapText="1"/>
    </xf>
    <xf numFmtId="4" fontId="7" fillId="7" borderId="7" xfId="52" applyNumberFormat="1" applyFont="1" applyFill="1" applyBorder="1" applyAlignment="1" applyProtection="1">
      <alignment vertical="center" wrapText="1"/>
    </xf>
    <xf numFmtId="0" fontId="0" fillId="10" borderId="7" xfId="32" applyFont="1" applyFill="1" applyBorder="1" applyAlignment="1" applyProtection="1">
      <alignment horizontal="left" vertical="center" indent="1"/>
    </xf>
    <xf numFmtId="0" fontId="0" fillId="10" borderId="8" xfId="32" applyFont="1" applyFill="1" applyBorder="1" applyAlignment="1" applyProtection="1">
      <alignment horizontal="left" vertical="center" indent="1"/>
    </xf>
    <xf numFmtId="0" fontId="0" fillId="10" borderId="8" xfId="32" applyFont="1" applyFill="1" applyBorder="1" applyAlignment="1" applyProtection="1">
      <alignment horizontal="left" vertical="center" wrapText="1" indent="1"/>
    </xf>
    <xf numFmtId="0" fontId="0" fillId="0" borderId="17" xfId="52" applyFont="1" applyFill="1" applyBorder="1" applyAlignment="1" applyProtection="1">
      <alignment vertical="center" wrapText="1"/>
    </xf>
    <xf numFmtId="0" fontId="0" fillId="7" borderId="7" xfId="52" applyFont="1" applyFill="1" applyBorder="1" applyAlignment="1" applyProtection="1">
      <alignment vertical="center" wrapText="1"/>
    </xf>
    <xf numFmtId="0" fontId="0" fillId="0" borderId="7" xfId="52" applyFont="1" applyFill="1" applyBorder="1" applyAlignment="1" applyProtection="1">
      <alignment vertical="center" wrapText="1"/>
    </xf>
    <xf numFmtId="49" fontId="0" fillId="0" borderId="7" xfId="52" applyNumberFormat="1" applyFont="1" applyFill="1" applyBorder="1" applyAlignment="1" applyProtection="1">
      <alignment vertical="center" wrapText="1"/>
    </xf>
    <xf numFmtId="0" fontId="0" fillId="11" borderId="7" xfId="52" applyFont="1" applyFill="1" applyBorder="1" applyAlignment="1" applyProtection="1">
      <alignment vertical="center" wrapText="1"/>
    </xf>
    <xf numFmtId="0" fontId="0" fillId="11" borderId="8" xfId="52" applyFont="1" applyFill="1" applyBorder="1" applyAlignment="1" applyProtection="1">
      <alignment vertical="center" wrapText="1"/>
    </xf>
    <xf numFmtId="4" fontId="0" fillId="11" borderId="8" xfId="34" applyFont="1" applyFill="1" applyBorder="1" applyAlignment="1" applyProtection="1">
      <alignment horizontal="center" vertical="center" wrapText="1"/>
    </xf>
    <xf numFmtId="4" fontId="0" fillId="0" borderId="8" xfId="34" applyFont="1" applyFill="1" applyBorder="1" applyAlignment="1" applyProtection="1">
      <alignment horizontal="right" vertical="center" wrapText="1"/>
    </xf>
    <xf numFmtId="0" fontId="0" fillId="0" borderId="8" xfId="49" applyFont="1" applyFill="1" applyBorder="1" applyAlignment="1" applyProtection="1">
      <alignment horizontal="left" vertical="center" wrapText="1" indent="1"/>
    </xf>
    <xf numFmtId="0" fontId="0" fillId="11" borderId="21" xfId="52" applyFont="1" applyFill="1" applyBorder="1" applyAlignment="1" applyProtection="1">
      <alignment vertical="center" wrapText="1"/>
    </xf>
    <xf numFmtId="49" fontId="34" fillId="11" borderId="22" xfId="0" applyFont="1" applyFill="1" applyBorder="1" applyAlignment="1" applyProtection="1">
      <alignment horizontal="center" vertical="top"/>
    </xf>
    <xf numFmtId="0" fontId="0" fillId="11" borderId="22" xfId="52" applyFont="1" applyFill="1" applyBorder="1" applyAlignment="1" applyProtection="1">
      <alignment vertical="center" wrapText="1"/>
    </xf>
    <xf numFmtId="4" fontId="0" fillId="11" borderId="22" xfId="34" applyFont="1" applyFill="1" applyBorder="1" applyAlignment="1" applyProtection="1">
      <alignment horizontal="center" vertical="center" wrapText="1"/>
    </xf>
    <xf numFmtId="0" fontId="7" fillId="0" borderId="13" xfId="47" applyFont="1" applyFill="1" applyBorder="1" applyAlignment="1" applyProtection="1">
      <alignment horizontal="center" vertical="center" wrapText="1"/>
    </xf>
    <xf numFmtId="49" fontId="9" fillId="0" borderId="0" xfId="0" applyNumberFormat="1" applyFont="1" applyProtection="1">
      <alignment vertical="top"/>
    </xf>
    <xf numFmtId="49" fontId="0" fillId="0" borderId="0" xfId="0" applyNumberFormat="1" applyFont="1" applyProtection="1">
      <alignment vertical="top"/>
    </xf>
    <xf numFmtId="49" fontId="7" fillId="13" borderId="13" xfId="50" applyNumberFormat="1" applyFont="1" applyFill="1" applyBorder="1" applyAlignment="1" applyProtection="1">
      <alignment horizontal="center" vertical="center" wrapText="1"/>
      <protection locked="0"/>
    </xf>
    <xf numFmtId="0" fontId="49" fillId="7" borderId="0" xfId="52" applyFont="1" applyFill="1" applyBorder="1" applyAlignment="1" applyProtection="1">
      <alignment horizontal="center" vertical="center" wrapText="1"/>
    </xf>
    <xf numFmtId="4" fontId="7" fillId="5" borderId="23" xfId="52" applyNumberFormat="1" applyFont="1" applyFill="1" applyBorder="1" applyAlignment="1" applyProtection="1">
      <alignment vertical="center" wrapText="1"/>
      <protection locked="0"/>
    </xf>
    <xf numFmtId="4" fontId="7" fillId="5" borderId="23" xfId="34" applyNumberFormat="1" applyFont="1" applyFill="1" applyBorder="1" applyAlignment="1" applyProtection="1">
      <alignment horizontal="right" vertical="center" wrapText="1"/>
      <protection locked="0"/>
    </xf>
    <xf numFmtId="49" fontId="7" fillId="5" borderId="21" xfId="47" applyNumberFormat="1" applyFont="1" applyFill="1" applyBorder="1" applyAlignment="1" applyProtection="1">
      <alignment horizontal="left" vertical="center" wrapText="1"/>
      <protection locked="0"/>
    </xf>
    <xf numFmtId="49" fontId="7" fillId="7" borderId="21" xfId="52" applyNumberFormat="1" applyFont="1" applyFill="1" applyBorder="1" applyAlignment="1" applyProtection="1">
      <alignment horizontal="center" vertical="center" wrapText="1"/>
    </xf>
    <xf numFmtId="0" fontId="7" fillId="13" borderId="21" xfId="52" applyNumberFormat="1" applyFont="1" applyFill="1" applyBorder="1" applyAlignment="1" applyProtection="1">
      <alignment horizontal="left" vertical="center" wrapText="1"/>
      <protection locked="0"/>
    </xf>
    <xf numFmtId="49" fontId="7" fillId="7" borderId="21" xfId="52" applyNumberFormat="1" applyFont="1" applyFill="1" applyBorder="1" applyAlignment="1" applyProtection="1">
      <alignment horizontal="left" vertical="center" wrapText="1"/>
    </xf>
    <xf numFmtId="49" fontId="7" fillId="13" borderId="21" xfId="52" applyNumberFormat="1" applyFont="1" applyFill="1" applyBorder="1" applyAlignment="1" applyProtection="1">
      <alignment vertical="center" wrapText="1"/>
      <protection locked="0"/>
    </xf>
    <xf numFmtId="3" fontId="7" fillId="13" borderId="21" xfId="52" applyNumberFormat="1" applyFont="1" applyFill="1" applyBorder="1" applyAlignment="1" applyProtection="1">
      <alignment horizontal="center" vertical="center" wrapText="1"/>
      <protection locked="0"/>
    </xf>
    <xf numFmtId="49" fontId="7" fillId="13" borderId="21" xfId="52" applyNumberFormat="1" applyFont="1" applyFill="1" applyBorder="1" applyAlignment="1" applyProtection="1">
      <alignment horizontal="center" vertical="center" wrapText="1"/>
      <protection locked="0"/>
    </xf>
    <xf numFmtId="4" fontId="7" fillId="13" borderId="21" xfId="52" applyNumberFormat="1" applyFont="1" applyFill="1" applyBorder="1" applyAlignment="1" applyProtection="1">
      <alignment horizontal="right" vertical="center" wrapText="1"/>
      <protection locked="0"/>
    </xf>
    <xf numFmtId="49" fontId="7" fillId="0" borderId="21" xfId="0" applyNumberFormat="1" applyFont="1" applyFill="1" applyBorder="1" applyAlignment="1" applyProtection="1">
      <alignment horizontal="center" vertical="center" wrapText="1"/>
    </xf>
    <xf numFmtId="4" fontId="7" fillId="0" borderId="21" xfId="52" applyNumberFormat="1" applyFont="1" applyFill="1" applyBorder="1" applyAlignment="1" applyProtection="1">
      <alignment vertical="center" wrapText="1"/>
    </xf>
    <xf numFmtId="4" fontId="7" fillId="0" borderId="13" xfId="52" applyNumberFormat="1" applyFont="1" applyFill="1" applyBorder="1" applyAlignment="1" applyProtection="1">
      <alignment vertical="center" wrapText="1"/>
    </xf>
    <xf numFmtId="0" fontId="9" fillId="0" borderId="21" xfId="52" applyFont="1" applyFill="1" applyBorder="1" applyAlignment="1" applyProtection="1">
      <alignment vertical="center" wrapText="1"/>
    </xf>
    <xf numFmtId="49" fontId="7" fillId="0" borderId="24" xfId="52" applyNumberFormat="1" applyFont="1" applyFill="1" applyBorder="1" applyAlignment="1" applyProtection="1">
      <alignment vertical="center" wrapText="1"/>
    </xf>
    <xf numFmtId="0" fontId="7" fillId="13" borderId="24" xfId="52" applyNumberFormat="1" applyFont="1" applyFill="1" applyBorder="1" applyAlignment="1" applyProtection="1">
      <alignment vertical="center" wrapText="1"/>
      <protection locked="0"/>
    </xf>
    <xf numFmtId="4" fontId="7" fillId="8" borderId="24" xfId="52" applyNumberFormat="1" applyFont="1" applyFill="1" applyBorder="1" applyAlignment="1" applyProtection="1">
      <alignment vertical="center" wrapText="1"/>
    </xf>
    <xf numFmtId="4" fontId="7" fillId="5" borderId="24" xfId="52" applyNumberFormat="1" applyFont="1" applyFill="1" applyBorder="1" applyAlignment="1" applyProtection="1">
      <alignment vertical="center" wrapText="1"/>
      <protection locked="0"/>
    </xf>
    <xf numFmtId="4" fontId="7" fillId="5" borderId="25" xfId="52" applyNumberFormat="1" applyFont="1" applyFill="1" applyBorder="1" applyAlignment="1" applyProtection="1">
      <alignment vertical="center" wrapText="1"/>
      <protection locked="0"/>
    </xf>
    <xf numFmtId="49" fontId="34" fillId="11" borderId="26" xfId="0" applyFont="1" applyFill="1" applyBorder="1" applyAlignment="1" applyProtection="1">
      <alignment horizontal="center" vertical="top" wrapText="1"/>
    </xf>
    <xf numFmtId="4" fontId="7" fillId="11" borderId="27" xfId="34" applyFont="1" applyFill="1" applyBorder="1" applyAlignment="1" applyProtection="1">
      <alignment horizontal="center" vertical="center" wrapText="1"/>
    </xf>
    <xf numFmtId="4" fontId="7" fillId="11" borderId="28" xfId="34" applyFont="1" applyFill="1" applyBorder="1" applyAlignment="1" applyProtection="1">
      <alignment horizontal="center" vertical="center" wrapText="1"/>
    </xf>
    <xf numFmtId="49" fontId="34" fillId="11" borderId="27" xfId="0" applyFont="1" applyFill="1" applyBorder="1" applyAlignment="1" applyProtection="1">
      <alignment horizontal="center" vertical="center" wrapText="1"/>
    </xf>
    <xf numFmtId="0" fontId="0" fillId="0" borderId="29" xfId="32" applyFont="1" applyFill="1" applyBorder="1" applyAlignment="1" applyProtection="1">
      <alignment vertical="center"/>
    </xf>
    <xf numFmtId="0" fontId="20" fillId="0" borderId="29" xfId="32" applyFont="1" applyFill="1" applyBorder="1" applyAlignment="1" applyProtection="1">
      <alignment vertical="center"/>
    </xf>
    <xf numFmtId="0" fontId="20" fillId="0" borderId="29" xfId="32" applyFont="1" applyFill="1" applyBorder="1" applyAlignment="1" applyProtection="1">
      <alignment horizontal="left" vertical="center"/>
    </xf>
    <xf numFmtId="0" fontId="0" fillId="0" borderId="29" xfId="32" applyFont="1" applyFill="1" applyBorder="1" applyAlignment="1" applyProtection="1">
      <alignment horizontal="left" vertical="center"/>
    </xf>
    <xf numFmtId="0" fontId="9" fillId="0" borderId="8" xfId="32" applyFont="1" applyFill="1" applyBorder="1" applyAlignment="1" applyProtection="1">
      <alignment horizontal="left" vertical="center"/>
    </xf>
    <xf numFmtId="0" fontId="21" fillId="0" borderId="8" xfId="32" applyFont="1" applyFill="1" applyBorder="1" applyAlignment="1" applyProtection="1">
      <alignment horizontal="left" vertical="center"/>
    </xf>
    <xf numFmtId="0" fontId="7" fillId="8" borderId="7" xfId="50" applyNumberFormat="1" applyFont="1" applyFill="1" applyBorder="1" applyAlignment="1" applyProtection="1">
      <alignment horizontal="center" vertical="center" wrapText="1"/>
    </xf>
    <xf numFmtId="0" fontId="52" fillId="7" borderId="0" xfId="28" applyNumberFormat="1" applyFill="1" applyBorder="1" applyAlignment="1" applyProtection="1">
      <alignment vertical="center" wrapText="1"/>
    </xf>
    <xf numFmtId="14" fontId="0" fillId="7" borderId="13" xfId="51" applyNumberFormat="1" applyFont="1" applyFill="1" applyBorder="1" applyAlignment="1" applyProtection="1">
      <alignment horizontal="center" vertical="center" wrapText="1"/>
    </xf>
    <xf numFmtId="0" fontId="1" fillId="0" borderId="0" xfId="46" applyProtection="1"/>
    <xf numFmtId="49" fontId="20" fillId="0" borderId="0" xfId="16" applyNumberFormat="1" applyFont="1" applyFill="1" applyBorder="1" applyAlignment="1" applyProtection="1">
      <alignment horizontal="left" vertical="center" wrapText="1" indent="1"/>
    </xf>
    <xf numFmtId="49" fontId="20" fillId="0" borderId="0" xfId="16" applyNumberFormat="1" applyFill="1" applyBorder="1" applyAlignment="1" applyProtection="1">
      <alignment horizontal="left" vertical="center" wrapText="1" indent="1"/>
    </xf>
    <xf numFmtId="0" fontId="20" fillId="0" borderId="0" xfId="20" applyFont="1" applyFill="1" applyBorder="1" applyAlignment="1" applyProtection="1">
      <alignment horizontal="left" vertical="center" wrapText="1"/>
    </xf>
    <xf numFmtId="49" fontId="52" fillId="0" borderId="0" xfId="28" applyNumberFormat="1" applyFill="1" applyBorder="1" applyAlignment="1" applyProtection="1">
      <alignment horizontal="left" vertical="center" wrapText="1" indent="1"/>
    </xf>
    <xf numFmtId="49" fontId="43" fillId="0" borderId="0" xfId="30" applyNumberFormat="1" applyFont="1" applyFill="1" applyBorder="1" applyAlignment="1" applyProtection="1">
      <alignment horizontal="left" vertical="center" wrapText="1" indent="1"/>
    </xf>
    <xf numFmtId="49" fontId="16" fillId="0" borderId="0" xfId="0" applyFont="1" applyFill="1" applyBorder="1" applyAlignment="1" applyProtection="1">
      <alignment horizontal="left" vertical="center" wrapText="1"/>
    </xf>
    <xf numFmtId="49" fontId="0" fillId="0" borderId="0" xfId="0" applyFill="1" applyBorder="1" applyAlignment="1" applyProtection="1">
      <alignment horizontal="right" vertical="center" indent="1"/>
    </xf>
    <xf numFmtId="0" fontId="20" fillId="0" borderId="0" xfId="20" applyFont="1" applyFill="1" applyBorder="1" applyAlignment="1" applyProtection="1">
      <alignment horizontal="left" vertical="top" wrapText="1"/>
    </xf>
    <xf numFmtId="49" fontId="0" fillId="0" borderId="0" xfId="0" applyBorder="1">
      <alignment vertical="top"/>
    </xf>
    <xf numFmtId="49" fontId="16" fillId="0" borderId="0" xfId="42" applyFont="1" applyFill="1" applyBorder="1" applyAlignment="1" applyProtection="1">
      <alignment horizontal="justify" vertical="justify" wrapText="1"/>
    </xf>
    <xf numFmtId="0" fontId="21" fillId="0" borderId="0" xfId="42" applyNumberFormat="1" applyFont="1" applyFill="1" applyAlignment="1" applyProtection="1">
      <alignment horizontal="left" vertical="center" wrapText="1"/>
    </xf>
    <xf numFmtId="0" fontId="20" fillId="0" borderId="0" xfId="42" applyNumberFormat="1" applyFont="1" applyFill="1" applyAlignment="1" applyProtection="1">
      <alignment horizontal="left" vertical="center"/>
    </xf>
    <xf numFmtId="0" fontId="20" fillId="10" borderId="30" xfId="26" applyNumberFormat="1" applyFont="1" applyFill="1" applyBorder="1" applyAlignment="1">
      <alignment horizontal="center" vertical="center" wrapText="1"/>
    </xf>
    <xf numFmtId="0" fontId="20" fillId="10" borderId="31" xfId="26" applyNumberFormat="1" applyFont="1" applyFill="1" applyBorder="1" applyAlignment="1">
      <alignment horizontal="center" vertical="center" wrapText="1"/>
    </xf>
    <xf numFmtId="0" fontId="20" fillId="10" borderId="32" xfId="26" applyNumberFormat="1" applyFont="1" applyFill="1" applyBorder="1" applyAlignment="1">
      <alignment horizontal="center" vertical="center" wrapText="1"/>
    </xf>
    <xf numFmtId="0" fontId="16" fillId="0" borderId="0" xfId="42" applyNumberFormat="1" applyFont="1" applyFill="1" applyBorder="1" applyAlignment="1" applyProtection="1">
      <alignment horizontal="justify" vertical="top" wrapText="1"/>
    </xf>
    <xf numFmtId="49" fontId="16" fillId="0" borderId="0" xfId="42" applyFont="1" applyFill="1" applyBorder="1" applyAlignment="1" applyProtection="1">
      <alignment horizontal="left" wrapText="1"/>
    </xf>
    <xf numFmtId="0" fontId="47" fillId="7" borderId="0" xfId="42" applyNumberFormat="1" applyFont="1" applyFill="1" applyBorder="1" applyAlignment="1">
      <alignment horizontal="center" vertical="center" wrapText="1"/>
    </xf>
    <xf numFmtId="49" fontId="0" fillId="0" borderId="0" xfId="0" applyBorder="1" applyAlignment="1">
      <alignment horizontal="left" vertical="center" indent="1"/>
    </xf>
    <xf numFmtId="0" fontId="52" fillId="7" borderId="0" xfId="28" applyNumberFormat="1" applyFill="1" applyBorder="1" applyAlignment="1" applyProtection="1">
      <alignment horizontal="left" vertical="center" wrapText="1"/>
    </xf>
    <xf numFmtId="0" fontId="52" fillId="0" borderId="0" xfId="28" applyAlignment="1" applyProtection="1">
      <alignment horizontal="left" vertical="center"/>
    </xf>
    <xf numFmtId="49" fontId="20" fillId="0" borderId="0" xfId="0" applyFont="1" applyFill="1" applyBorder="1" applyAlignment="1" applyProtection="1">
      <alignment horizontal="left" vertical="top" wrapText="1" indent="2"/>
    </xf>
    <xf numFmtId="49" fontId="16" fillId="7" borderId="17" xfId="42" applyFont="1" applyFill="1" applyBorder="1" applyAlignment="1">
      <alignment vertical="center" wrapText="1"/>
    </xf>
    <xf numFmtId="49" fontId="16" fillId="7" borderId="0" xfId="42" applyFont="1" applyFill="1" applyBorder="1" applyAlignment="1">
      <alignment vertical="center" wrapText="1"/>
    </xf>
    <xf numFmtId="49" fontId="16" fillId="7" borderId="17" xfId="42" applyFont="1" applyFill="1" applyBorder="1" applyAlignment="1">
      <alignment horizontal="left" vertical="center" wrapText="1"/>
    </xf>
    <xf numFmtId="49" fontId="16" fillId="7" borderId="0" xfId="42" applyFont="1" applyFill="1" applyBorder="1" applyAlignment="1">
      <alignment horizontal="left" vertical="center" wrapText="1"/>
    </xf>
    <xf numFmtId="0" fontId="20" fillId="0" borderId="0" xfId="20" applyFont="1" applyFill="1" applyBorder="1" applyAlignment="1" applyProtection="1">
      <alignment horizontal="center" vertical="top" wrapText="1"/>
    </xf>
    <xf numFmtId="49" fontId="52" fillId="0" borderId="0" xfId="28" applyNumberFormat="1" applyFill="1" applyBorder="1" applyAlignment="1" applyProtection="1">
      <alignment horizontal="left" vertical="top" wrapText="1"/>
    </xf>
    <xf numFmtId="49" fontId="0" fillId="0" borderId="0" xfId="0" applyFill="1" applyBorder="1" applyAlignment="1" applyProtection="1">
      <alignment horizontal="right" vertical="top" indent="1"/>
    </xf>
    <xf numFmtId="0" fontId="52" fillId="7" borderId="0" xfId="28" applyNumberFormat="1" applyFill="1" applyBorder="1" applyAlignment="1" applyProtection="1">
      <alignment horizontal="center" vertical="center" wrapText="1"/>
    </xf>
    <xf numFmtId="0" fontId="16" fillId="0" borderId="0" xfId="42" applyNumberFormat="1" applyFont="1" applyFill="1" applyBorder="1" applyAlignment="1" applyProtection="1">
      <alignment horizontal="justify" vertical="center" wrapText="1"/>
    </xf>
    <xf numFmtId="49" fontId="52" fillId="0" borderId="0" xfId="28" applyNumberFormat="1" applyBorder="1" applyProtection="1">
      <alignment vertical="top"/>
    </xf>
    <xf numFmtId="49" fontId="46" fillId="0" borderId="0" xfId="0" applyNumberFormat="1" applyFont="1" applyFill="1" applyBorder="1" applyAlignment="1" applyProtection="1">
      <alignment horizontal="left" vertical="center" wrapText="1"/>
    </xf>
    <xf numFmtId="0" fontId="21" fillId="0" borderId="8" xfId="54" applyFont="1" applyFill="1" applyBorder="1" applyAlignment="1">
      <alignment horizontal="center" vertical="center" wrapText="1"/>
    </xf>
    <xf numFmtId="0" fontId="7" fillId="7" borderId="0" xfId="50" applyFont="1" applyFill="1" applyBorder="1" applyAlignment="1" applyProtection="1">
      <alignment horizontal="right" vertical="center" wrapText="1" indent="1"/>
    </xf>
    <xf numFmtId="49" fontId="46" fillId="0" borderId="19" xfId="0" applyNumberFormat="1" applyFont="1" applyFill="1" applyBorder="1" applyAlignment="1" applyProtection="1">
      <alignment horizontal="left" wrapText="1"/>
    </xf>
    <xf numFmtId="49" fontId="46" fillId="0" borderId="0" xfId="0" applyNumberFormat="1" applyFont="1" applyFill="1" applyBorder="1" applyAlignment="1" applyProtection="1">
      <alignment horizontal="left" wrapText="1"/>
    </xf>
    <xf numFmtId="0" fontId="9" fillId="0" borderId="8" xfId="52" applyFont="1" applyFill="1" applyBorder="1" applyAlignment="1" applyProtection="1">
      <alignment vertical="center" wrapText="1"/>
    </xf>
    <xf numFmtId="0" fontId="7" fillId="0" borderId="7" xfId="52" applyFont="1" applyFill="1" applyBorder="1" applyAlignment="1" applyProtection="1">
      <alignment horizontal="left" vertical="center" wrapText="1" indent="1"/>
    </xf>
    <xf numFmtId="0" fontId="7" fillId="0" borderId="8" xfId="52" applyFont="1" applyFill="1" applyBorder="1" applyAlignment="1" applyProtection="1">
      <alignment horizontal="left" vertical="center" wrapText="1" indent="1"/>
    </xf>
    <xf numFmtId="0" fontId="7" fillId="0" borderId="7" xfId="33" applyFont="1" applyFill="1" applyBorder="1" applyAlignment="1" applyProtection="1">
      <alignment horizontal="center" vertical="center" wrapText="1"/>
    </xf>
    <xf numFmtId="0" fontId="7" fillId="0" borderId="8" xfId="33" applyFont="1" applyFill="1" applyBorder="1" applyAlignment="1" applyProtection="1">
      <alignment horizontal="center" vertical="center" wrapText="1"/>
    </xf>
    <xf numFmtId="0" fontId="0" fillId="0" borderId="7" xfId="52" applyFont="1" applyFill="1" applyBorder="1" applyAlignment="1" applyProtection="1">
      <alignment horizontal="left" vertical="center" wrapText="1" indent="1"/>
    </xf>
    <xf numFmtId="0" fontId="0" fillId="0" borderId="8" xfId="52" applyFont="1" applyFill="1" applyBorder="1" applyAlignment="1" applyProtection="1">
      <alignment horizontal="left" vertical="center" wrapText="1" indent="1"/>
    </xf>
    <xf numFmtId="0" fontId="9" fillId="0" borderId="7" xfId="52" applyFont="1" applyFill="1" applyBorder="1" applyAlignment="1" applyProtection="1">
      <alignment horizontal="left" vertical="center" wrapText="1"/>
    </xf>
    <xf numFmtId="0" fontId="9" fillId="0" borderId="8" xfId="52" applyFont="1" applyFill="1" applyBorder="1" applyAlignment="1" applyProtection="1">
      <alignment horizontal="left" vertical="center" wrapText="1"/>
    </xf>
    <xf numFmtId="0" fontId="7" fillId="0" borderId="7" xfId="52" applyFont="1" applyFill="1" applyBorder="1" applyAlignment="1" applyProtection="1">
      <alignment horizontal="right" vertical="center" wrapText="1"/>
    </xf>
    <xf numFmtId="0" fontId="7" fillId="0" borderId="8" xfId="52" applyFont="1" applyFill="1" applyBorder="1" applyAlignment="1" applyProtection="1">
      <alignment horizontal="right" vertical="center" wrapText="1"/>
    </xf>
    <xf numFmtId="49" fontId="34" fillId="11" borderId="8" xfId="0" applyFont="1" applyFill="1" applyBorder="1" applyAlignment="1" applyProtection="1">
      <alignment horizontal="left" vertical="top" indent="2"/>
    </xf>
    <xf numFmtId="0" fontId="7" fillId="7" borderId="8" xfId="52" applyFont="1" applyFill="1" applyBorder="1" applyAlignment="1" applyProtection="1">
      <alignment horizontal="center" vertical="center" wrapText="1"/>
    </xf>
    <xf numFmtId="0" fontId="9" fillId="0" borderId="7" xfId="52" applyFont="1" applyFill="1" applyBorder="1" applyAlignment="1" applyProtection="1">
      <alignment vertical="center" wrapText="1"/>
    </xf>
    <xf numFmtId="0" fontId="0" fillId="0" borderId="7" xfId="52" applyFont="1" applyFill="1" applyBorder="1" applyAlignment="1" applyProtection="1">
      <alignment horizontal="left" vertical="center" wrapText="1" indent="2"/>
    </xf>
    <xf numFmtId="0" fontId="0" fillId="0" borderId="8" xfId="52" applyFont="1" applyFill="1" applyBorder="1" applyAlignment="1" applyProtection="1">
      <alignment horizontal="left" vertical="center" wrapText="1" indent="2"/>
    </xf>
    <xf numFmtId="4" fontId="0" fillId="0" borderId="7" xfId="34" applyFont="1" applyFill="1" applyBorder="1" applyAlignment="1" applyProtection="1">
      <alignment horizontal="center" vertical="center" wrapText="1"/>
    </xf>
    <xf numFmtId="0" fontId="0" fillId="7" borderId="7" xfId="0" applyNumberFormat="1" applyFill="1" applyBorder="1" applyAlignment="1" applyProtection="1">
      <alignment horizontal="center" vertical="center" wrapText="1"/>
    </xf>
    <xf numFmtId="0" fontId="7" fillId="7" borderId="7" xfId="0" applyNumberFormat="1" applyFont="1" applyFill="1" applyBorder="1" applyAlignment="1" applyProtection="1">
      <alignment horizontal="center" vertical="center" wrapText="1"/>
    </xf>
    <xf numFmtId="49" fontId="51" fillId="0" borderId="7" xfId="0" applyFont="1" applyFill="1" applyBorder="1" applyAlignment="1" applyProtection="1">
      <alignment horizontal="center" vertical="center" wrapText="1"/>
    </xf>
    <xf numFmtId="49" fontId="51" fillId="0" borderId="8" xfId="0" applyFont="1" applyFill="1" applyBorder="1" applyAlignment="1" applyProtection="1">
      <alignment horizontal="center" vertical="center" wrapText="1"/>
    </xf>
    <xf numFmtId="0" fontId="0" fillId="0" borderId="7" xfId="33" applyFont="1" applyFill="1" applyBorder="1" applyAlignment="1" applyProtection="1">
      <alignment horizontal="center" vertical="center" wrapText="1"/>
    </xf>
    <xf numFmtId="0" fontId="0" fillId="0" borderId="17" xfId="33" applyFont="1" applyFill="1" applyBorder="1" applyAlignment="1" applyProtection="1">
      <alignment horizontal="center" vertical="center" wrapText="1"/>
    </xf>
    <xf numFmtId="49" fontId="51" fillId="0" borderId="7" xfId="0" applyFont="1" applyBorder="1" applyAlignment="1">
      <alignment horizontal="center" vertical="center" wrapText="1"/>
    </xf>
    <xf numFmtId="49" fontId="51" fillId="0" borderId="17" xfId="0" applyFont="1" applyBorder="1" applyAlignment="1">
      <alignment horizontal="center" vertical="center" wrapText="1"/>
    </xf>
    <xf numFmtId="49" fontId="51" fillId="0" borderId="17" xfId="0" applyFont="1" applyFill="1" applyBorder="1" applyAlignment="1" applyProtection="1">
      <alignment horizontal="center" vertical="center" wrapText="1"/>
    </xf>
    <xf numFmtId="0" fontId="0" fillId="7" borderId="7" xfId="52" applyFont="1" applyFill="1" applyBorder="1" applyAlignment="1" applyProtection="1">
      <alignment horizontal="center" vertical="center" wrapText="1"/>
    </xf>
    <xf numFmtId="0" fontId="0" fillId="7" borderId="17" xfId="52" applyFont="1" applyFill="1" applyBorder="1" applyAlignment="1" applyProtection="1">
      <alignment horizontal="center" vertical="center" wrapText="1"/>
    </xf>
    <xf numFmtId="49" fontId="0" fillId="0" borderId="7" xfId="0" applyFont="1" applyBorder="1" applyAlignment="1">
      <alignment horizontal="left" vertical="center" indent="1"/>
    </xf>
    <xf numFmtId="49" fontId="0" fillId="0" borderId="8" xfId="0" applyFont="1" applyBorder="1" applyAlignment="1">
      <alignment horizontal="left" vertical="center" indent="1"/>
    </xf>
    <xf numFmtId="0" fontId="0" fillId="7" borderId="8" xfId="52" applyFont="1" applyFill="1" applyBorder="1" applyAlignment="1" applyProtection="1">
      <alignment horizontal="center" vertical="center" wrapText="1"/>
    </xf>
    <xf numFmtId="49" fontId="0" fillId="0" borderId="7" xfId="0" applyFont="1" applyBorder="1" applyAlignment="1">
      <alignment horizontal="center" vertical="center"/>
    </xf>
    <xf numFmtId="0" fontId="21" fillId="0" borderId="22" xfId="53" applyFont="1" applyFill="1" applyBorder="1" applyAlignment="1">
      <alignment horizontal="left" vertical="center"/>
    </xf>
    <xf numFmtId="0" fontId="7" fillId="7" borderId="9" xfId="47" applyFont="1" applyFill="1" applyBorder="1" applyAlignment="1" applyProtection="1">
      <alignment horizontal="left" vertical="center"/>
    </xf>
    <xf numFmtId="0" fontId="21" fillId="0" borderId="22" xfId="53" applyFont="1" applyBorder="1" applyAlignment="1">
      <alignment horizontal="center" vertical="center"/>
    </xf>
    <xf numFmtId="4" fontId="7" fillId="13" borderId="24" xfId="52" applyNumberFormat="1" applyFont="1" applyFill="1" applyBorder="1" applyAlignment="1" applyProtection="1">
      <alignment horizontal="right" vertical="center" wrapText="1"/>
      <protection locked="0"/>
    </xf>
    <xf numFmtId="4" fontId="7" fillId="13" borderId="33" xfId="52" applyNumberFormat="1" applyFont="1" applyFill="1" applyBorder="1" applyAlignment="1" applyProtection="1">
      <alignment horizontal="right" vertical="center" wrapText="1"/>
      <protection locked="0"/>
    </xf>
    <xf numFmtId="0" fontId="7" fillId="13" borderId="7" xfId="52" applyNumberFormat="1" applyFont="1" applyFill="1" applyBorder="1" applyAlignment="1" applyProtection="1">
      <alignment horizontal="left" vertical="center" wrapText="1" indent="1"/>
      <protection locked="0"/>
    </xf>
    <xf numFmtId="0" fontId="7" fillId="13" borderId="8" xfId="52" applyNumberFormat="1" applyFont="1" applyFill="1" applyBorder="1" applyAlignment="1" applyProtection="1">
      <alignment horizontal="left" vertical="center" wrapText="1" indent="1"/>
      <protection locked="0"/>
    </xf>
    <xf numFmtId="49" fontId="7" fillId="7" borderId="24" xfId="52" applyNumberFormat="1" applyFont="1" applyFill="1" applyBorder="1" applyAlignment="1" applyProtection="1">
      <alignment horizontal="center" vertical="center" wrapText="1"/>
    </xf>
    <xf numFmtId="49" fontId="7" fillId="7" borderId="33" xfId="52" applyNumberFormat="1" applyFont="1" applyFill="1" applyBorder="1" applyAlignment="1" applyProtection="1">
      <alignment horizontal="center" vertical="center" wrapText="1"/>
    </xf>
    <xf numFmtId="0" fontId="7" fillId="13" borderId="24" xfId="52" applyNumberFormat="1" applyFont="1" applyFill="1" applyBorder="1" applyAlignment="1" applyProtection="1">
      <alignment horizontal="left" vertical="center" wrapText="1"/>
      <protection locked="0"/>
    </xf>
    <xf numFmtId="0" fontId="7" fillId="13" borderId="33" xfId="52" applyNumberFormat="1" applyFont="1" applyFill="1" applyBorder="1" applyAlignment="1" applyProtection="1">
      <alignment horizontal="left" vertical="center" wrapText="1"/>
      <protection locked="0"/>
    </xf>
    <xf numFmtId="49" fontId="7" fillId="7" borderId="24" xfId="52" applyNumberFormat="1" applyFont="1" applyFill="1" applyBorder="1" applyAlignment="1" applyProtection="1">
      <alignment horizontal="left" vertical="center" wrapText="1"/>
    </xf>
    <xf numFmtId="49" fontId="7" fillId="7" borderId="33" xfId="52" applyNumberFormat="1" applyFont="1" applyFill="1" applyBorder="1" applyAlignment="1" applyProtection="1">
      <alignment horizontal="left" vertical="center" wrapText="1"/>
    </xf>
    <xf numFmtId="49" fontId="7" fillId="13" borderId="24" xfId="52" applyNumberFormat="1" applyFont="1" applyFill="1" applyBorder="1" applyAlignment="1" applyProtection="1">
      <alignment vertical="center" wrapText="1"/>
      <protection locked="0"/>
    </xf>
    <xf numFmtId="49" fontId="7" fillId="13" borderId="26" xfId="52" applyNumberFormat="1" applyFont="1" applyFill="1" applyBorder="1" applyAlignment="1" applyProtection="1">
      <alignment vertical="center" wrapText="1"/>
      <protection locked="0"/>
    </xf>
    <xf numFmtId="3" fontId="7" fillId="13" borderId="24" xfId="52" applyNumberFormat="1" applyFont="1" applyFill="1" applyBorder="1" applyAlignment="1" applyProtection="1">
      <alignment horizontal="center" vertical="center" wrapText="1"/>
      <protection locked="0"/>
    </xf>
    <xf numFmtId="3" fontId="7" fillId="13" borderId="33" xfId="52" applyNumberFormat="1" applyFont="1" applyFill="1" applyBorder="1" applyAlignment="1" applyProtection="1">
      <alignment horizontal="center" vertical="center" wrapText="1"/>
      <protection locked="0"/>
    </xf>
    <xf numFmtId="49" fontId="7" fillId="13" borderId="24" xfId="52" applyNumberFormat="1" applyFont="1" applyFill="1" applyBorder="1" applyAlignment="1" applyProtection="1">
      <alignment horizontal="center" vertical="center" wrapText="1"/>
      <protection locked="0"/>
    </xf>
    <xf numFmtId="49" fontId="7" fillId="13" borderId="33" xfId="52" applyNumberFormat="1" applyFont="1" applyFill="1" applyBorder="1" applyAlignment="1" applyProtection="1">
      <alignment horizontal="center" vertical="center" wrapText="1"/>
      <protection locked="0"/>
    </xf>
    <xf numFmtId="22" fontId="7" fillId="0" borderId="0" xfId="47" applyNumberFormat="1" applyFont="1" applyAlignment="1" applyProtection="1">
      <alignment horizontal="left" vertical="center" wrapText="1"/>
    </xf>
  </cellXfs>
  <cellStyles count="96">
    <cellStyle name=" 1" xfId="1"/>
    <cellStyle name=" 1 2" xfId="2"/>
    <cellStyle name=" 1_Stage1" xfId="3"/>
    <cellStyle name="_Model_RAB Мой_PR.PROG.WARM.NOTCOMBI.2012.2.16_v1.4(04.04.11) " xfId="4"/>
    <cellStyle name="_Model_RAB Мой_Книга2_PR.PROG.WARM.NOTCOMBI.2012.2.16_v1.4(04.04.11) " xfId="5"/>
    <cellStyle name="_Model_RAB_MRSK_svod_PR.PROG.WARM.NOTCOMBI.2012.2.16_v1.4(04.04.11) " xfId="6"/>
    <cellStyle name="_Model_RAB_MRSK_svod_Книга2_PR.PROG.WARM.NOTCOMBI.2012.2.16_v1.4(04.04.11) " xfId="7"/>
    <cellStyle name="_МОДЕЛЬ_1 (2)_PR.PROG.WARM.NOTCOMBI.2012.2.16_v1.4(04.04.11) " xfId="8"/>
    <cellStyle name="_МОДЕЛЬ_1 (2)_Книга2_PR.PROG.WARM.NOTCOMBI.2012.2.16_v1.4(04.04.11) " xfId="9"/>
    <cellStyle name="_пр 5 тариф RAB_PR.PROG.WARM.NOTCOMBI.2012.2.16_v1.4(04.04.11) " xfId="10"/>
    <cellStyle name="_пр 5 тариф RAB_Книга2_PR.PROG.WARM.NOTCOMBI.2012.2.16_v1.4(04.04.11) " xfId="11"/>
    <cellStyle name="_Расчет RAB_22072008_PR.PROG.WARM.NOTCOMBI.2012.2.16_v1.4(04.04.11) " xfId="12"/>
    <cellStyle name="_Расчет RAB_22072008_Книга2_PR.PROG.WARM.NOTCOMBI.2012.2.16_v1.4(04.04.11) " xfId="13"/>
    <cellStyle name="_Расчет RAB_Лен и МОЭСК_с 2010 года_14.04.2009_со сглаж_version 3.0_без ФСК_PR.PROG.WARM.NOTCOMBI.2012.2.16_v1.4(04.04.11) " xfId="14"/>
    <cellStyle name="_Расчет RAB_Лен и МОЭСК_с 2010 года_14.04.2009_со сглаж_version 3.0_без ФСК_Книга2_PR.PROG.WARM.NOTCOMBI.2012.2.16_v1.4(04.04.11) " xfId="15"/>
    <cellStyle name="20% - Акцент1" xfId="73" builtinId="30" hidden="1"/>
    <cellStyle name="20% - Акцент2" xfId="77" builtinId="34" hidden="1"/>
    <cellStyle name="20% - Акцент3" xfId="81" builtinId="38" hidden="1"/>
    <cellStyle name="20% - Акцент4" xfId="85" builtinId="42" hidden="1"/>
    <cellStyle name="20% - Акцент5" xfId="89" builtinId="46" hidden="1"/>
    <cellStyle name="20% - Акцент6" xfId="93" builtinId="50" hidden="1"/>
    <cellStyle name="40% - Акцент1" xfId="74" builtinId="31" hidden="1"/>
    <cellStyle name="40% - Акцент2" xfId="78" builtinId="35" hidden="1"/>
    <cellStyle name="40% - Акцент3" xfId="82" builtinId="39" hidden="1"/>
    <cellStyle name="40% - Акцент4" xfId="86" builtinId="43" hidden="1"/>
    <cellStyle name="40% - Акцент5" xfId="90" builtinId="47" hidden="1"/>
    <cellStyle name="40% - Акцент6" xfId="94" builtinId="51" hidden="1"/>
    <cellStyle name="60% - Акцент1" xfId="75" builtinId="32" hidden="1"/>
    <cellStyle name="60% - Акцент2" xfId="79" builtinId="36" hidden="1"/>
    <cellStyle name="60% - Акцент3" xfId="83" builtinId="40" hidden="1"/>
    <cellStyle name="60% - Акцент4" xfId="87" builtinId="44" hidden="1"/>
    <cellStyle name="60% - Акцент5" xfId="91" builtinId="48" hidden="1"/>
    <cellStyle name="60% - Акцент6" xfId="95" builtinId="52" hidden="1"/>
    <cellStyle name="Cells 2" xfId="16"/>
    <cellStyle name="Currency [0]" xfId="17"/>
    <cellStyle name="Currency2" xfId="18"/>
    <cellStyle name="Followed Hyperlink" xfId="19"/>
    <cellStyle name="Header 3" xfId="20"/>
    <cellStyle name="Hyperlink" xfId="21"/>
    <cellStyle name="normal" xfId="22"/>
    <cellStyle name="Normal1" xfId="23"/>
    <cellStyle name="Normal2" xfId="24"/>
    <cellStyle name="Percent1" xfId="25"/>
    <cellStyle name="Title 4" xfId="26"/>
    <cellStyle name="Акцент1" xfId="72" builtinId="29" hidden="1"/>
    <cellStyle name="Акцент2" xfId="76" builtinId="33" hidden="1"/>
    <cellStyle name="Акцент3" xfId="80" builtinId="37" hidden="1"/>
    <cellStyle name="Акцент4" xfId="84" builtinId="41" hidden="1"/>
    <cellStyle name="Акцент5" xfId="88" builtinId="45" hidden="1"/>
    <cellStyle name="Акцент6" xfId="92" builtinId="49" hidden="1"/>
    <cellStyle name="Ввод " xfId="27" builtinId="20" customBuiltin="1"/>
    <cellStyle name="Вывод" xfId="64" builtinId="21" hidden="1"/>
    <cellStyle name="Вычисление" xfId="65" builtinId="22" hidden="1"/>
    <cellStyle name="Гиперссылка" xfId="28" builtinId="8"/>
    <cellStyle name="Гиперссылка 2 2" xfId="29"/>
    <cellStyle name="Гиперссылка 4" xfId="30"/>
    <cellStyle name="Гиперссылка 4 2" xfId="31"/>
    <cellStyle name="Заголовок" xfId="32"/>
    <cellStyle name="Заголовок 1" xfId="57" builtinId="16" hidden="1"/>
    <cellStyle name="Заголовок 2" xfId="58" builtinId="17" hidden="1"/>
    <cellStyle name="Заголовок 3" xfId="59" builtinId="18" hidden="1"/>
    <cellStyle name="Заголовок 4" xfId="60" builtinId="19" hidden="1"/>
    <cellStyle name="ЗаголовокСтолбца" xfId="33"/>
    <cellStyle name="Значение" xfId="34"/>
    <cellStyle name="Итог" xfId="71" builtinId="25" hidden="1"/>
    <cellStyle name="Контрольная ячейка" xfId="67" builtinId="23" hidden="1"/>
    <cellStyle name="Название" xfId="56" builtinId="15" hidden="1"/>
    <cellStyle name="Нейтральный" xfId="63" builtinId="28" hidden="1"/>
    <cellStyle name="Обычный" xfId="0" builtinId="0"/>
    <cellStyle name="Обычный 10" xfId="35"/>
    <cellStyle name="Обычный 2" xfId="36"/>
    <cellStyle name="Обычный 2 2 2" xfId="37"/>
    <cellStyle name="Обычный 2 8" xfId="38"/>
    <cellStyle name="Обычный 2_FORM4.2015(v0.2)" xfId="39"/>
    <cellStyle name="Обычный 3" xfId="40"/>
    <cellStyle name="Обычный 3 2" xfId="41"/>
    <cellStyle name="Обычный 3 3" xfId="42"/>
    <cellStyle name="Обычный 3 3 2" xfId="43"/>
    <cellStyle name="Обычный_46EE(v6.1.1)" xfId="44"/>
    <cellStyle name="Обычный_INVEST.WARM.PLAN.4.78(v0.1)" xfId="45"/>
    <cellStyle name="Обычный_KRU.TARIFF.FACT-0.3" xfId="46"/>
    <cellStyle name="Обычный_MINENERGO.340.PRIL79(v0.1)" xfId="47"/>
    <cellStyle name="Обычный_PREDEL.JKH.2010(v1.3)" xfId="48"/>
    <cellStyle name="Обычный_razrabotka_sablonov_po_WKU" xfId="49"/>
    <cellStyle name="Обычный_SIMPLE_1_massive2" xfId="50"/>
    <cellStyle name="Обычный_ЖКУ_проект3" xfId="51"/>
    <cellStyle name="Обычный_Мониторинг инвестиций" xfId="52"/>
    <cellStyle name="Обычный_Шаблон по источникам для Модуля Реестр (2)" xfId="53"/>
    <cellStyle name="Обычный_Шаблон по источникам для Модуля Реестр (2) 2" xfId="54"/>
    <cellStyle name="Плохой" xfId="62" builtinId="27" hidden="1"/>
    <cellStyle name="Пояснение" xfId="70" builtinId="53" hidden="1"/>
    <cellStyle name="Примечание" xfId="69" builtinId="10" hidden="1"/>
    <cellStyle name="Связанная ячейка" xfId="66" builtinId="24" hidden="1"/>
    <cellStyle name="Текст предупреждения" xfId="68" builtinId="11" hidden="1"/>
    <cellStyle name="ФормулаВБ_Мониторинг инвестиций" xfId="55"/>
    <cellStyle name="Хороший" xfId="61" builtinId="26" hidde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FFFFEB"/>
      <rgbColor rgb="000000FF"/>
      <rgbColor rgb="00FFFF00"/>
      <rgbColor rgb="00FF00FF"/>
      <rgbColor rgb="0000FFFF"/>
      <rgbColor rgb="00800000"/>
      <rgbColor rgb="00FF9966"/>
      <rgbColor rgb="00000080"/>
      <rgbColor rgb="00808000"/>
      <rgbColor rgb="00800080"/>
      <rgbColor rgb="00008080"/>
      <rgbColor rgb="00BCBCBC"/>
      <rgbColor rgb="00999999"/>
      <rgbColor rgb="009999FF"/>
      <rgbColor rgb="00993366"/>
      <rgbColor rgb="00FFFFCC"/>
      <rgbColor rgb="00CCFFFF"/>
      <rgbColor rgb="00660066"/>
      <rgbColor rgb="00FF8080"/>
      <rgbColor rgb="000066CC"/>
      <rgbColor rgb="00D3DBDB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B7E4FF"/>
      <rgbColor rgb="0000FF99"/>
      <rgbColor rgb="00CC99FF"/>
      <rgbColor rgb="00FFCC99"/>
      <rgbColor rgb="003366FF"/>
      <rgbColor rgb="0033CCCC"/>
      <rgbColor rgb="00CCFF99"/>
      <rgbColor rgb="00FFCC00"/>
      <rgbColor rgb="00FF9900"/>
      <rgbColor rgb="00FF6600"/>
      <rgbColor rgb="00666699"/>
      <rgbColor rgb="00999999"/>
      <rgbColor rgb="00003366"/>
      <rgbColor rgb="00FF5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microsoft.com/office/2006/relationships/vbaProject" Target="vbaProject.bin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PropertyBag">
  <ax:ocxPr ax:name="Caption" ax:value="Сформировать списки листов"/>
  <ax:ocxPr ax:name="Size" ax:value="6006;847"/>
  <ax:ocxPr ax:name="FontName" ax:value="Tahoma"/>
  <ax:ocxPr ax:name="FontHeight" ax:value="180"/>
  <ax:ocxPr ax:name="FontCharSet" ax:value="204"/>
  <ax:ocxPr ax:name="FontPitchAndFamily" ax:value="2"/>
  <ax:ocxPr ax:name="ParagraphAlign" ax:value="3"/>
</ax:ocx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8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9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9.png"/><Relationship Id="rId1" Type="http://schemas.openxmlformats.org/officeDocument/2006/relationships/image" Target="../media/image30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9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5.emf"/><Relationship Id="rId2" Type="http://schemas.openxmlformats.org/officeDocument/2006/relationships/image" Target="../media/image24.emf"/><Relationship Id="rId1" Type="http://schemas.openxmlformats.org/officeDocument/2006/relationships/image" Target="../media/image23.emf"/><Relationship Id="rId5" Type="http://schemas.openxmlformats.org/officeDocument/2006/relationships/image" Target="../media/image27.emf"/><Relationship Id="rId4" Type="http://schemas.openxmlformats.org/officeDocument/2006/relationships/image" Target="../media/image26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18</xdr:row>
      <xdr:rowOff>482600</xdr:rowOff>
    </xdr:from>
    <xdr:to>
      <xdr:col>3</xdr:col>
      <xdr:colOff>0</xdr:colOff>
      <xdr:row>119</xdr:row>
      <xdr:rowOff>3175</xdr:rowOff>
    </xdr:to>
    <xdr:sp macro="[0]!Instruction.BlockClick" textlink="">
      <xdr:nvSpPr>
        <xdr:cNvPr id="2" name="InstrBlock_8"/>
        <xdr:cNvSpPr txBox="1">
          <a:spLocks noChangeArrowheads="1"/>
        </xdr:cNvSpPr>
      </xdr:nvSpPr>
      <xdr:spPr bwMode="auto">
        <a:xfrm>
          <a:off x="219075" y="43021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  <a:endParaRPr lang="ru-RU"/>
        </a:p>
      </xdr:txBody>
    </xdr:sp>
    <xdr:clientData/>
  </xdr:twoCellAnchor>
  <xdr:twoCellAnchor editAs="absolute">
    <xdr:from>
      <xdr:col>1</xdr:col>
      <xdr:colOff>0</xdr:colOff>
      <xdr:row>18</xdr:row>
      <xdr:rowOff>19050</xdr:rowOff>
    </xdr:from>
    <xdr:to>
      <xdr:col>3</xdr:col>
      <xdr:colOff>0</xdr:colOff>
      <xdr:row>18</xdr:row>
      <xdr:rowOff>482600</xdr:rowOff>
    </xdr:to>
    <xdr:sp macro="[0]!Instruction.BlockClick" textlink="">
      <xdr:nvSpPr>
        <xdr:cNvPr id="3" name="InstrBlock_7"/>
        <xdr:cNvSpPr txBox="1">
          <a:spLocks noChangeArrowheads="1"/>
        </xdr:cNvSpPr>
      </xdr:nvSpPr>
      <xdr:spPr bwMode="auto">
        <a:xfrm>
          <a:off x="219075" y="38385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Консультация по методологии заполнения</a:t>
          </a:r>
        </a:p>
      </xdr:txBody>
    </xdr:sp>
    <xdr:clientData/>
  </xdr:twoCellAnchor>
  <xdr:twoCellAnchor editAs="absolute">
    <xdr:from>
      <xdr:col>1</xdr:col>
      <xdr:colOff>0</xdr:colOff>
      <xdr:row>15</xdr:row>
      <xdr:rowOff>127000</xdr:rowOff>
    </xdr:from>
    <xdr:to>
      <xdr:col>3</xdr:col>
      <xdr:colOff>0</xdr:colOff>
      <xdr:row>18</xdr:row>
      <xdr:rowOff>19050</xdr:rowOff>
    </xdr:to>
    <xdr:sp macro="[0]!Instruction.BlockClick" textlink="">
      <xdr:nvSpPr>
        <xdr:cNvPr id="4" name="InstrBlock_6"/>
        <xdr:cNvSpPr txBox="1">
          <a:spLocks noChangeArrowheads="1"/>
        </xdr:cNvSpPr>
      </xdr:nvSpPr>
      <xdr:spPr bwMode="auto">
        <a:xfrm>
          <a:off x="219075" y="33750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13</xdr:row>
      <xdr:rowOff>44450</xdr:rowOff>
    </xdr:from>
    <xdr:to>
      <xdr:col>3</xdr:col>
      <xdr:colOff>0</xdr:colOff>
      <xdr:row>15</xdr:row>
      <xdr:rowOff>127000</xdr:rowOff>
    </xdr:to>
    <xdr:sp macro="[0]!Instruction.BlockClick" textlink="">
      <xdr:nvSpPr>
        <xdr:cNvPr id="5" name="InstrBlock_5"/>
        <xdr:cNvSpPr txBox="1">
          <a:spLocks noChangeArrowheads="1"/>
        </xdr:cNvSpPr>
      </xdr:nvSpPr>
      <xdr:spPr bwMode="auto">
        <a:xfrm>
          <a:off x="219075" y="29114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12</xdr:row>
      <xdr:rowOff>66675</xdr:rowOff>
    </xdr:from>
    <xdr:to>
      <xdr:col>3</xdr:col>
      <xdr:colOff>0</xdr:colOff>
      <xdr:row>13</xdr:row>
      <xdr:rowOff>44450</xdr:rowOff>
    </xdr:to>
    <xdr:sp macro="[0]!Instruction.BlockClick" textlink="">
      <xdr:nvSpPr>
        <xdr:cNvPr id="6" name="InstrBlock_4"/>
        <xdr:cNvSpPr txBox="1">
          <a:spLocks noChangeArrowheads="1"/>
        </xdr:cNvSpPr>
      </xdr:nvSpPr>
      <xdr:spPr bwMode="auto">
        <a:xfrm>
          <a:off x="219075" y="24479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</xdr:row>
      <xdr:rowOff>98425</xdr:rowOff>
    </xdr:from>
    <xdr:to>
      <xdr:col>3</xdr:col>
      <xdr:colOff>0</xdr:colOff>
      <xdr:row>12</xdr:row>
      <xdr:rowOff>66675</xdr:rowOff>
    </xdr:to>
    <xdr:sp macro="[0]!Instruction.BlockClick" textlink="">
      <xdr:nvSpPr>
        <xdr:cNvPr id="7" name="InstrBlock_3"/>
        <xdr:cNvSpPr txBox="1">
          <a:spLocks noChangeArrowheads="1"/>
        </xdr:cNvSpPr>
      </xdr:nvSpPr>
      <xdr:spPr bwMode="auto">
        <a:xfrm>
          <a:off x="219075" y="19843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</xdr:row>
      <xdr:rowOff>149225</xdr:rowOff>
    </xdr:from>
    <xdr:to>
      <xdr:col>3</xdr:col>
      <xdr:colOff>0</xdr:colOff>
      <xdr:row>10</xdr:row>
      <xdr:rowOff>98425</xdr:rowOff>
    </xdr:to>
    <xdr:sp macro="[0]!Instruction.BlockClick" textlink="">
      <xdr:nvSpPr>
        <xdr:cNvPr id="8" name="InstrBlock_2"/>
        <xdr:cNvSpPr txBox="1">
          <a:spLocks noChangeArrowheads="1"/>
        </xdr:cNvSpPr>
      </xdr:nvSpPr>
      <xdr:spPr bwMode="auto">
        <a:xfrm>
          <a:off x="219075" y="15208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>
    <xdr:from>
      <xdr:col>23</xdr:col>
      <xdr:colOff>247650</xdr:colOff>
      <xdr:row>69</xdr:row>
      <xdr:rowOff>66675</xdr:rowOff>
    </xdr:from>
    <xdr:to>
      <xdr:col>24</xdr:col>
      <xdr:colOff>152400</xdr:colOff>
      <xdr:row>69</xdr:row>
      <xdr:rowOff>247650</xdr:rowOff>
    </xdr:to>
    <xdr:pic>
      <xdr:nvPicPr>
        <xdr:cNvPr id="192079" name="PAGE_LAST_INACTIVE" descr="tick_circle_3887.png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39150" y="457200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85725</xdr:colOff>
      <xdr:row>69</xdr:row>
      <xdr:rowOff>66675</xdr:rowOff>
    </xdr:from>
    <xdr:to>
      <xdr:col>19</xdr:col>
      <xdr:colOff>285750</xdr:colOff>
      <xdr:row>69</xdr:row>
      <xdr:rowOff>247650</xdr:rowOff>
    </xdr:to>
    <xdr:pic>
      <xdr:nvPicPr>
        <xdr:cNvPr id="192080" name="PAGE_FIRST_INACTIVE" descr="tick_circle_3887.pn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096125" y="457200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69</xdr:row>
      <xdr:rowOff>28575</xdr:rowOff>
    </xdr:from>
    <xdr:to>
      <xdr:col>20</xdr:col>
      <xdr:colOff>266700</xdr:colOff>
      <xdr:row>69</xdr:row>
      <xdr:rowOff>295275</xdr:rowOff>
    </xdr:to>
    <xdr:pic>
      <xdr:nvPicPr>
        <xdr:cNvPr id="192081" name="PAGE_BACK_INACTIVE" descr="tick_circle_3887.png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305675" y="4572000"/>
          <a:ext cx="266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266700</xdr:colOff>
      <xdr:row>69</xdr:row>
      <xdr:rowOff>28575</xdr:rowOff>
    </xdr:from>
    <xdr:to>
      <xdr:col>23</xdr:col>
      <xdr:colOff>238125</xdr:colOff>
      <xdr:row>69</xdr:row>
      <xdr:rowOff>295275</xdr:rowOff>
    </xdr:to>
    <xdr:pic>
      <xdr:nvPicPr>
        <xdr:cNvPr id="192082" name="PAGE_NEXT_INACTIVE" descr="tick_circle_3887.png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8162925" y="4572000"/>
          <a:ext cx="266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47624</xdr:colOff>
      <xdr:row>109</xdr:row>
      <xdr:rowOff>114299</xdr:rowOff>
    </xdr:from>
    <xdr:to>
      <xdr:col>9</xdr:col>
      <xdr:colOff>181724</xdr:colOff>
      <xdr:row>111</xdr:row>
      <xdr:rowOff>165299</xdr:rowOff>
    </xdr:to>
    <xdr:sp macro="[0]!Instruction.cmdGetUpdate_Click" textlink="">
      <xdr:nvSpPr>
        <xdr:cNvPr id="13" name="cmdGetUpdate"/>
        <xdr:cNvSpPr txBox="1">
          <a:spLocks noChangeArrowheads="1"/>
        </xdr:cNvSpPr>
      </xdr:nvSpPr>
      <xdr:spPr bwMode="auto">
        <a:xfrm>
          <a:off x="2619374" y="4572000"/>
          <a:ext cx="162000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257175</xdr:colOff>
      <xdr:row>109</xdr:row>
      <xdr:rowOff>114300</xdr:rowOff>
    </xdr:from>
    <xdr:to>
      <xdr:col>15</xdr:col>
      <xdr:colOff>105525</xdr:colOff>
      <xdr:row>111</xdr:row>
      <xdr:rowOff>165300</xdr:rowOff>
    </xdr:to>
    <xdr:sp macro="[0]!Instruction.cmdShowHideUpdateLog_Click" textlink="">
      <xdr:nvSpPr>
        <xdr:cNvPr id="14" name="cmdShowHideUpdateLog"/>
        <xdr:cNvSpPr txBox="1">
          <a:spLocks noChangeArrowheads="1"/>
        </xdr:cNvSpPr>
      </xdr:nvSpPr>
      <xdr:spPr bwMode="auto">
        <a:xfrm>
          <a:off x="4314825" y="4572000"/>
          <a:ext cx="162000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</xdr:row>
      <xdr:rowOff>149225</xdr:rowOff>
    </xdr:to>
    <xdr:sp macro="[0]!Instruction.BlockClick" textlink="">
      <xdr:nvSpPr>
        <xdr:cNvPr id="18" name="InstrBlock_1"/>
        <xdr:cNvSpPr txBox="1">
          <a:spLocks noChangeArrowheads="1"/>
        </xdr:cNvSpPr>
      </xdr:nvSpPr>
      <xdr:spPr bwMode="auto">
        <a:xfrm>
          <a:off x="219075" y="1057275"/>
          <a:ext cx="2066925" cy="463550"/>
        </a:xfrm>
        <a:prstGeom prst="rect">
          <a:avLst/>
        </a:prstGeom>
        <a:solidFill>
          <a:srgbClr val="FFC17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  <a:endParaRPr lang="ru-RU"/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</xdr:row>
      <xdr:rowOff>123825</xdr:rowOff>
    </xdr:to>
    <xdr:pic macro="[0]!Instruction.BlockClick">
      <xdr:nvPicPr>
        <xdr:cNvPr id="192086" name="InstrImg_1" descr="icon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85750" y="1114425"/>
          <a:ext cx="3810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47625</xdr:colOff>
      <xdr:row>7</xdr:row>
      <xdr:rowOff>180975</xdr:rowOff>
    </xdr:from>
    <xdr:to>
      <xdr:col>1</xdr:col>
      <xdr:colOff>428625</xdr:colOff>
      <xdr:row>10</xdr:row>
      <xdr:rowOff>57150</xdr:rowOff>
    </xdr:to>
    <xdr:pic macro="[0]!Instruction.BlockClick">
      <xdr:nvPicPr>
        <xdr:cNvPr id="192087" name="InstrImg_2" descr="icon2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66700" y="1552575"/>
          <a:ext cx="3810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47625</xdr:colOff>
      <xdr:row>10</xdr:row>
      <xdr:rowOff>133350</xdr:rowOff>
    </xdr:from>
    <xdr:to>
      <xdr:col>1</xdr:col>
      <xdr:colOff>428625</xdr:colOff>
      <xdr:row>12</xdr:row>
      <xdr:rowOff>38100</xdr:rowOff>
    </xdr:to>
    <xdr:pic macro="[0]!Instruction.BlockClick">
      <xdr:nvPicPr>
        <xdr:cNvPr id="192088" name="InstrImg_3" descr="icon3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66700" y="2019300"/>
          <a:ext cx="3810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47625</xdr:colOff>
      <xdr:row>12</xdr:row>
      <xdr:rowOff>114300</xdr:rowOff>
    </xdr:from>
    <xdr:to>
      <xdr:col>1</xdr:col>
      <xdr:colOff>428625</xdr:colOff>
      <xdr:row>13</xdr:row>
      <xdr:rowOff>28575</xdr:rowOff>
    </xdr:to>
    <xdr:pic macro="[0]!Instruction.BlockClick">
      <xdr:nvPicPr>
        <xdr:cNvPr id="192089" name="InstrImg_4" descr="icon4"/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66700" y="2495550"/>
          <a:ext cx="3810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47625</xdr:colOff>
      <xdr:row>13</xdr:row>
      <xdr:rowOff>95250</xdr:rowOff>
    </xdr:from>
    <xdr:to>
      <xdr:col>1</xdr:col>
      <xdr:colOff>428625</xdr:colOff>
      <xdr:row>15</xdr:row>
      <xdr:rowOff>95250</xdr:rowOff>
    </xdr:to>
    <xdr:pic macro="[0]!Instruction.BlockClick">
      <xdr:nvPicPr>
        <xdr:cNvPr id="192090" name="InstrImg_5" descr="icon5"/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66700" y="2962275"/>
          <a:ext cx="3810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66675</xdr:colOff>
      <xdr:row>16</xdr:row>
      <xdr:rowOff>0</xdr:rowOff>
    </xdr:from>
    <xdr:to>
      <xdr:col>1</xdr:col>
      <xdr:colOff>447675</xdr:colOff>
      <xdr:row>18</xdr:row>
      <xdr:rowOff>0</xdr:rowOff>
    </xdr:to>
    <xdr:pic macro="[0]!Instruction.BlockClick">
      <xdr:nvPicPr>
        <xdr:cNvPr id="192091" name="InstrImg_6" descr="icon6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85750" y="3438525"/>
          <a:ext cx="3810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76200</xdr:colOff>
      <xdr:row>18</xdr:row>
      <xdr:rowOff>95250</xdr:rowOff>
    </xdr:from>
    <xdr:to>
      <xdr:col>1</xdr:col>
      <xdr:colOff>457200</xdr:colOff>
      <xdr:row>18</xdr:row>
      <xdr:rowOff>457200</xdr:rowOff>
    </xdr:to>
    <xdr:pic macro="[0]!Instruction.BlockClick">
      <xdr:nvPicPr>
        <xdr:cNvPr id="192092" name="InstrImg_7" descr="icon7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95275" y="39147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19050</xdr:colOff>
      <xdr:row>18</xdr:row>
      <xdr:rowOff>514350</xdr:rowOff>
    </xdr:from>
    <xdr:to>
      <xdr:col>1</xdr:col>
      <xdr:colOff>447675</xdr:colOff>
      <xdr:row>119</xdr:row>
      <xdr:rowOff>19050</xdr:rowOff>
    </xdr:to>
    <xdr:pic macro="[0]!Instruction.BlockClick">
      <xdr:nvPicPr>
        <xdr:cNvPr id="192093" name="InstrImg_8" descr="icon8.png"/>
        <xdr:cNvPicPr>
          <a:picLocks noChangeAspect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38125" y="4333875"/>
          <a:ext cx="42862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104775</xdr:colOff>
      <xdr:row>105</xdr:row>
      <xdr:rowOff>47625</xdr:rowOff>
    </xdr:from>
    <xdr:to>
      <xdr:col>4</xdr:col>
      <xdr:colOff>257175</xdr:colOff>
      <xdr:row>106</xdr:row>
      <xdr:rowOff>9525</xdr:rowOff>
    </xdr:to>
    <xdr:pic macro="[0]!Instruction.chkUpdates_Click">
      <xdr:nvPicPr>
        <xdr:cNvPr id="192094" name="chkGetUpdatesTrue" descr="check_yes.jpg"/>
        <xdr:cNvPicPr>
          <a:picLocks noChangeAspect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104775</xdr:colOff>
      <xdr:row>107</xdr:row>
      <xdr:rowOff>57150</xdr:rowOff>
    </xdr:from>
    <xdr:to>
      <xdr:col>4</xdr:col>
      <xdr:colOff>257175</xdr:colOff>
      <xdr:row>108</xdr:row>
      <xdr:rowOff>19050</xdr:rowOff>
    </xdr:to>
    <xdr:pic macro="[0]!Instruction.chkUpdates_Click">
      <xdr:nvPicPr>
        <xdr:cNvPr id="192095" name="chkNoUpdatesFalse" descr="check_no.png"/>
        <xdr:cNvPicPr>
          <a:picLocks noChangeAspect="1"/>
        </xdr:cNvPicPr>
      </xdr:nvPicPr>
      <xdr:blipFill>
        <a:blip xmlns:r="http://schemas.openxmlformats.org/officeDocument/2006/relationships" r:embed="rId14"/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104775</xdr:colOff>
      <xdr:row>107</xdr:row>
      <xdr:rowOff>57150</xdr:rowOff>
    </xdr:from>
    <xdr:to>
      <xdr:col>4</xdr:col>
      <xdr:colOff>257175</xdr:colOff>
      <xdr:row>108</xdr:row>
      <xdr:rowOff>19050</xdr:rowOff>
    </xdr:to>
    <xdr:pic>
      <xdr:nvPicPr>
        <xdr:cNvPr id="192096" name="chkNoUpdatesTrue" descr="check_yes.jpg" hidden="1"/>
        <xdr:cNvPicPr>
          <a:picLocks noChangeAspect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104775</xdr:colOff>
      <xdr:row>105</xdr:row>
      <xdr:rowOff>47625</xdr:rowOff>
    </xdr:from>
    <xdr:to>
      <xdr:col>4</xdr:col>
      <xdr:colOff>257175</xdr:colOff>
      <xdr:row>106</xdr:row>
      <xdr:rowOff>9525</xdr:rowOff>
    </xdr:to>
    <xdr:pic macro="[0]!Instruction.chkUpdates_Click">
      <xdr:nvPicPr>
        <xdr:cNvPr id="192097" name="chkGetUpdatesFalse" descr="check_no.png" hidden="1"/>
        <xdr:cNvPicPr>
          <a:picLocks noChangeAspect="1"/>
        </xdr:cNvPicPr>
      </xdr:nvPicPr>
      <xdr:blipFill>
        <a:blip xmlns:r="http://schemas.openxmlformats.org/officeDocument/2006/relationships" r:embed="rId14"/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57150</xdr:colOff>
      <xdr:row>109</xdr:row>
      <xdr:rowOff>104775</xdr:rowOff>
    </xdr:from>
    <xdr:to>
      <xdr:col>5</xdr:col>
      <xdr:colOff>180975</xdr:colOff>
      <xdr:row>111</xdr:row>
      <xdr:rowOff>142875</xdr:rowOff>
    </xdr:to>
    <xdr:pic macro="[0]!Instruction.cmdGetUpdate_Click">
      <xdr:nvPicPr>
        <xdr:cNvPr id="192098" name="cmdGetUpdateImg" descr="icon11.png"/>
        <xdr:cNvPicPr>
          <a:picLocks noChangeAspect="1"/>
        </xdr:cNvPicPr>
      </xdr:nvPicPr>
      <xdr:blipFill>
        <a:blip xmlns:r="http://schemas.openxmlformats.org/officeDocument/2006/relationships" r:embed="rId15"/>
        <a:srcRect/>
        <a:stretch>
          <a:fillRect/>
        </a:stretch>
      </xdr:blipFill>
      <xdr:spPr bwMode="auto">
        <a:xfrm>
          <a:off x="2628900" y="4572000"/>
          <a:ext cx="419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276225</xdr:colOff>
      <xdr:row>109</xdr:row>
      <xdr:rowOff>104775</xdr:rowOff>
    </xdr:from>
    <xdr:to>
      <xdr:col>11</xdr:col>
      <xdr:colOff>104775</xdr:colOff>
      <xdr:row>111</xdr:row>
      <xdr:rowOff>142875</xdr:rowOff>
    </xdr:to>
    <xdr:pic macro="[0]!Instruction.cmdShowHideUpdateLog_Click">
      <xdr:nvPicPr>
        <xdr:cNvPr id="192099" name="cmdShowHideUpdateLogImg" descr="icon13.png"/>
        <xdr:cNvPicPr>
          <a:picLocks noChangeAspect="1"/>
        </xdr:cNvPicPr>
      </xdr:nvPicPr>
      <xdr:blipFill>
        <a:blip xmlns:r="http://schemas.openxmlformats.org/officeDocument/2006/relationships" r:embed="rId16"/>
        <a:srcRect/>
        <a:stretch>
          <a:fillRect/>
        </a:stretch>
      </xdr:blipFill>
      <xdr:spPr bwMode="auto">
        <a:xfrm>
          <a:off x="4333875" y="4572000"/>
          <a:ext cx="419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381000</xdr:colOff>
      <xdr:row>2</xdr:row>
      <xdr:rowOff>9525</xdr:rowOff>
    </xdr:from>
    <xdr:to>
      <xdr:col>2</xdr:col>
      <xdr:colOff>1466850</xdr:colOff>
      <xdr:row>2</xdr:row>
      <xdr:rowOff>228600</xdr:rowOff>
    </xdr:to>
    <xdr:sp macro="" textlink="">
      <xdr:nvSpPr>
        <xdr:cNvPr id="205588" name="cmdAct_1"/>
        <xdr:cNvSpPr txBox="1">
          <a:spLocks noChangeArrowheads="1"/>
        </xdr:cNvSpPr>
      </xdr:nvSpPr>
      <xdr:spPr bwMode="auto">
        <a:xfrm>
          <a:off x="1181100" y="352425"/>
          <a:ext cx="1085850" cy="219075"/>
        </a:xfrm>
        <a:prstGeom prst="rect">
          <a:avLst/>
        </a:prstGeom>
        <a:solidFill>
          <a:srgbClr val="B3FFD9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352425</xdr:colOff>
      <xdr:row>1</xdr:row>
      <xdr:rowOff>114300</xdr:rowOff>
    </xdr:from>
    <xdr:to>
      <xdr:col>2</xdr:col>
      <xdr:colOff>638175</xdr:colOff>
      <xdr:row>3</xdr:row>
      <xdr:rowOff>57150</xdr:rowOff>
    </xdr:to>
    <xdr:pic>
      <xdr:nvPicPr>
        <xdr:cNvPr id="192101" name="cmdAct_2" descr="icon15.png"/>
        <xdr:cNvPicPr>
          <a:picLocks noChangeAspect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152525" y="247650"/>
          <a:ext cx="2857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409575</xdr:colOff>
      <xdr:row>2</xdr:row>
      <xdr:rowOff>9525</xdr:rowOff>
    </xdr:from>
    <xdr:to>
      <xdr:col>4</xdr:col>
      <xdr:colOff>272129</xdr:colOff>
      <xdr:row>2</xdr:row>
      <xdr:rowOff>219075</xdr:rowOff>
    </xdr:to>
    <xdr:sp macro="" textlink="">
      <xdr:nvSpPr>
        <xdr:cNvPr id="37" name="cmdNoAct_1" hidden="1"/>
        <xdr:cNvSpPr txBox="1">
          <a:spLocks noChangeArrowheads="1"/>
        </xdr:cNvSpPr>
      </xdr:nvSpPr>
      <xdr:spPr bwMode="auto">
        <a:xfrm>
          <a:off x="1209675" y="352425"/>
          <a:ext cx="1634204" cy="209550"/>
        </a:xfrm>
        <a:prstGeom prst="rect">
          <a:avLst/>
        </a:prstGeom>
        <a:solidFill>
          <a:srgbClr val="FF5050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419100</xdr:colOff>
      <xdr:row>1</xdr:row>
      <xdr:rowOff>200025</xdr:rowOff>
    </xdr:from>
    <xdr:to>
      <xdr:col>2</xdr:col>
      <xdr:colOff>666750</xdr:colOff>
      <xdr:row>3</xdr:row>
      <xdr:rowOff>9525</xdr:rowOff>
    </xdr:to>
    <xdr:pic>
      <xdr:nvPicPr>
        <xdr:cNvPr id="192103" name="cmdNoAct_2" descr="icon16.png" hidden="1"/>
        <xdr:cNvPicPr>
          <a:picLocks noChangeAspect="1"/>
        </xdr:cNvPicPr>
      </xdr:nvPicPr>
      <xdr:blipFill>
        <a:blip xmlns:r="http://schemas.openxmlformats.org/officeDocument/2006/relationships" r:embed="rId18"/>
        <a:srcRect/>
        <a:stretch>
          <a:fillRect/>
        </a:stretch>
      </xdr:blipFill>
      <xdr:spPr bwMode="auto">
        <a:xfrm>
          <a:off x="1219200" y="333375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266700</xdr:colOff>
      <xdr:row>2</xdr:row>
      <xdr:rowOff>0</xdr:rowOff>
    </xdr:from>
    <xdr:to>
      <xdr:col>4</xdr:col>
      <xdr:colOff>190500</xdr:colOff>
      <xdr:row>2</xdr:row>
      <xdr:rowOff>219075</xdr:rowOff>
    </xdr:to>
    <xdr:sp macro="" textlink="">
      <xdr:nvSpPr>
        <xdr:cNvPr id="205592" name="cmdNoInet_1" hidden="1"/>
        <xdr:cNvSpPr txBox="1">
          <a:spLocks noChangeArrowheads="1"/>
        </xdr:cNvSpPr>
      </xdr:nvSpPr>
      <xdr:spPr bwMode="auto">
        <a:xfrm>
          <a:off x="1066800" y="342900"/>
          <a:ext cx="1695450" cy="219075"/>
        </a:xfrm>
        <a:prstGeom prst="rect">
          <a:avLst/>
        </a:prstGeom>
        <a:solidFill>
          <a:srgbClr val="FFCC66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twoCellAnchor editAs="oneCell">
    <xdr:from>
      <xdr:col>2</xdr:col>
      <xdr:colOff>247650</xdr:colOff>
      <xdr:row>1</xdr:row>
      <xdr:rowOff>133350</xdr:rowOff>
    </xdr:from>
    <xdr:to>
      <xdr:col>2</xdr:col>
      <xdr:colOff>495300</xdr:colOff>
      <xdr:row>4</xdr:row>
      <xdr:rowOff>0</xdr:rowOff>
    </xdr:to>
    <xdr:sp macro="" textlink="">
      <xdr:nvSpPr>
        <xdr:cNvPr id="205593" name="cmdNoInet_2" hidden="1"/>
        <xdr:cNvSpPr txBox="1">
          <a:spLocks noChangeArrowheads="1"/>
        </xdr:cNvSpPr>
      </xdr:nvSpPr>
      <xdr:spPr bwMode="auto">
        <a:xfrm>
          <a:off x="1047750" y="266700"/>
          <a:ext cx="2476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0" bIns="0" anchor="t" upright="1"/>
        <a:lstStyle/>
        <a:p>
          <a:pPr algn="l" rtl="0">
            <a:defRPr sz="1000"/>
          </a:pPr>
          <a:r>
            <a:rPr lang="ru-RU" sz="1800" b="1" i="0" u="none" strike="noStrike" baseline="0">
              <a:solidFill>
                <a:srgbClr val="FFFFFF"/>
              </a:solidFill>
              <a:latin typeface="Calibri"/>
            </a:rPr>
            <a:t>!</a:t>
          </a:r>
        </a:p>
      </xdr:txBody>
    </xdr:sp>
    <xdr:clientData/>
  </xdr:twoCellAnchor>
  <xdr:twoCellAnchor>
    <xdr:from>
      <xdr:col>23</xdr:col>
      <xdr:colOff>257175</xdr:colOff>
      <xdr:row>69</xdr:row>
      <xdr:rowOff>57150</xdr:rowOff>
    </xdr:from>
    <xdr:to>
      <xdr:col>24</xdr:col>
      <xdr:colOff>142875</xdr:colOff>
      <xdr:row>69</xdr:row>
      <xdr:rowOff>238125</xdr:rowOff>
    </xdr:to>
    <xdr:pic macro="[0]!modInstruction.Process_Page_Last">
      <xdr:nvPicPr>
        <xdr:cNvPr id="192106" name="PAGE_LAST" descr="tick_circle_3887.png"/>
        <xdr:cNvPicPr>
          <a:picLocks noChangeAspect="1"/>
        </xdr:cNvPicPr>
      </xdr:nvPicPr>
      <xdr:blipFill>
        <a:blip xmlns:r="http://schemas.openxmlformats.org/officeDocument/2006/relationships" r:embed="rId19"/>
        <a:srcRect/>
        <a:stretch>
          <a:fillRect/>
        </a:stretch>
      </xdr:blipFill>
      <xdr:spPr bwMode="auto">
        <a:xfrm>
          <a:off x="8448675" y="4572000"/>
          <a:ext cx="180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95250</xdr:colOff>
      <xdr:row>69</xdr:row>
      <xdr:rowOff>57150</xdr:rowOff>
    </xdr:from>
    <xdr:to>
      <xdr:col>19</xdr:col>
      <xdr:colOff>276225</xdr:colOff>
      <xdr:row>69</xdr:row>
      <xdr:rowOff>238125</xdr:rowOff>
    </xdr:to>
    <xdr:pic macro="[0]!modInstruction.Process_Page_First">
      <xdr:nvPicPr>
        <xdr:cNvPr id="192107" name="PAGE_FIRST" descr="tick_circle_3887.png" hidden="1"/>
        <xdr:cNvPicPr>
          <a:picLocks noChangeAspect="1"/>
        </xdr:cNvPicPr>
      </xdr:nvPicPr>
      <xdr:blipFill>
        <a:blip xmlns:r="http://schemas.openxmlformats.org/officeDocument/2006/relationships" r:embed="rId20"/>
        <a:srcRect/>
        <a:stretch>
          <a:fillRect/>
        </a:stretch>
      </xdr:blipFill>
      <xdr:spPr bwMode="auto">
        <a:xfrm>
          <a:off x="7105650" y="4572000"/>
          <a:ext cx="180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9525</xdr:colOff>
      <xdr:row>69</xdr:row>
      <xdr:rowOff>28575</xdr:rowOff>
    </xdr:from>
    <xdr:to>
      <xdr:col>20</xdr:col>
      <xdr:colOff>257175</xdr:colOff>
      <xdr:row>69</xdr:row>
      <xdr:rowOff>276225</xdr:rowOff>
    </xdr:to>
    <xdr:pic macro="[0]!modInstruction.Process_Page_Back">
      <xdr:nvPicPr>
        <xdr:cNvPr id="192108" name="PAGE_BACK" descr="tick_circle_3887.png" hidden="1"/>
        <xdr:cNvPicPr>
          <a:picLocks noChangeAspect="1"/>
        </xdr:cNvPicPr>
      </xdr:nvPicPr>
      <xdr:blipFill>
        <a:blip xmlns:r="http://schemas.openxmlformats.org/officeDocument/2006/relationships" r:embed="rId21"/>
        <a:srcRect/>
        <a:stretch>
          <a:fillRect/>
        </a:stretch>
      </xdr:blipFill>
      <xdr:spPr bwMode="auto">
        <a:xfrm>
          <a:off x="7315200" y="45720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276225</xdr:colOff>
      <xdr:row>69</xdr:row>
      <xdr:rowOff>28575</xdr:rowOff>
    </xdr:from>
    <xdr:to>
      <xdr:col>23</xdr:col>
      <xdr:colOff>228600</xdr:colOff>
      <xdr:row>69</xdr:row>
      <xdr:rowOff>276225</xdr:rowOff>
    </xdr:to>
    <xdr:pic macro="[0]!modInstruction.Process_Page_Next">
      <xdr:nvPicPr>
        <xdr:cNvPr id="192109" name="PAGE_NEXT" descr="tick_circle_3887.png"/>
        <xdr:cNvPicPr>
          <a:picLocks noChangeAspect="1"/>
        </xdr:cNvPicPr>
      </xdr:nvPicPr>
      <xdr:blipFill>
        <a:blip xmlns:r="http://schemas.openxmlformats.org/officeDocument/2006/relationships" r:embed="rId22"/>
        <a:srcRect/>
        <a:stretch>
          <a:fillRect/>
        </a:stretch>
      </xdr:blipFill>
      <xdr:spPr bwMode="auto">
        <a:xfrm>
          <a:off x="8172450" y="45720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19050</xdr:colOff>
      <xdr:row>69</xdr:row>
      <xdr:rowOff>47625</xdr:rowOff>
    </xdr:from>
    <xdr:to>
      <xdr:col>22</xdr:col>
      <xdr:colOff>228600</xdr:colOff>
      <xdr:row>69</xdr:row>
      <xdr:rowOff>257175</xdr:rowOff>
    </xdr:to>
    <xdr:sp macro="" textlink="">
      <xdr:nvSpPr>
        <xdr:cNvPr id="45" name="PAGE_NUMBER_AREA"/>
        <xdr:cNvSpPr>
          <a:spLocks noChangeArrowheads="1"/>
        </xdr:cNvSpPr>
      </xdr:nvSpPr>
      <xdr:spPr bwMode="auto">
        <a:xfrm>
          <a:off x="7620000" y="4572000"/>
          <a:ext cx="504825" cy="0"/>
        </a:xfrm>
        <a:prstGeom prst="roundRect">
          <a:avLst>
            <a:gd name="adj" fmla="val 16667"/>
          </a:avLst>
        </a:prstGeom>
        <a:solidFill>
          <a:srgbClr val="FFFFFF"/>
        </a:solidFill>
        <a:ln w="15875">
          <a:solidFill>
            <a:schemeClr val="tx1">
              <a:lumMod val="50000"/>
              <a:lumOff val="50000"/>
            </a:schemeClr>
          </a:solidFill>
          <a:round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Calibri"/>
            </a:rPr>
            <a:t>1/5</a:t>
          </a:r>
          <a:endParaRPr lang="en-US" sz="9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  <xdr:twoCellAnchor>
    <xdr:from>
      <xdr:col>19</xdr:col>
      <xdr:colOff>123825</xdr:colOff>
      <xdr:row>1</xdr:row>
      <xdr:rowOff>76200</xdr:rowOff>
    </xdr:from>
    <xdr:to>
      <xdr:col>24</xdr:col>
      <xdr:colOff>295274</xdr:colOff>
      <xdr:row>2</xdr:row>
      <xdr:rowOff>152400</xdr:rowOff>
    </xdr:to>
    <xdr:sp macro="[0]!modInstruction.cmdStart_Click_Handler" textlink="">
      <xdr:nvSpPr>
        <xdr:cNvPr id="51" name="cmdStart"/>
        <xdr:cNvSpPr>
          <a:spLocks noChangeArrowheads="1"/>
        </xdr:cNvSpPr>
      </xdr:nvSpPr>
      <xdr:spPr bwMode="auto">
        <a:xfrm>
          <a:off x="7134225" y="209550"/>
          <a:ext cx="1647824" cy="285750"/>
        </a:xfrm>
        <a:prstGeom prst="roundRect">
          <a:avLst>
            <a:gd name="adj" fmla="val 0"/>
          </a:avLst>
        </a:prstGeom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3175" algn="ctr">
          <a:solidFill>
            <a:srgbClr val="C0C0C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0</xdr:row>
      <xdr:rowOff>19050</xdr:rowOff>
    </xdr:from>
    <xdr:to>
      <xdr:col>5</xdr:col>
      <xdr:colOff>476249</xdr:colOff>
      <xdr:row>1</xdr:row>
      <xdr:rowOff>0</xdr:rowOff>
    </xdr:to>
    <xdr:sp macro="[0]!modUpdTemplLogger.Clear" textlink="">
      <xdr:nvSpPr>
        <xdr:cNvPr id="4" name="cmdClearLog"/>
        <xdr:cNvSpPr>
          <a:spLocks noChangeArrowheads="1"/>
        </xdr:cNvSpPr>
      </xdr:nvSpPr>
      <xdr:spPr bwMode="auto">
        <a:xfrm>
          <a:off x="9525000" y="19050"/>
          <a:ext cx="1647824" cy="285750"/>
        </a:xfrm>
        <a:prstGeom prst="roundRect">
          <a:avLst>
            <a:gd name="adj" fmla="val 0"/>
          </a:avLst>
        </a:prstGeom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3175" algn="ctr">
          <a:solidFill>
            <a:srgbClr val="C0C0C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/>
          <a:r>
            <a:rPr lang="ru-RU" sz="1100" b="0" i="0" baseline="0">
              <a:effectLst/>
              <a:latin typeface="+mn-lt"/>
              <a:ea typeface="+mn-ea"/>
              <a:cs typeface="+mn-cs"/>
            </a:rPr>
            <a:t>Очистить лог</a:t>
          </a:r>
          <a:endParaRPr lang="ru-RU" sz="900">
            <a:effectLst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114301</xdr:colOff>
      <xdr:row>4</xdr:row>
      <xdr:rowOff>38100</xdr:rowOff>
    </xdr:from>
    <xdr:to>
      <xdr:col>8</xdr:col>
      <xdr:colOff>600075</xdr:colOff>
      <xdr:row>4</xdr:row>
      <xdr:rowOff>323850</xdr:rowOff>
    </xdr:to>
    <xdr:sp macro="[0]!mod_00.cmdStart_Click_Handler" textlink="">
      <xdr:nvSpPr>
        <xdr:cNvPr id="2" name="cmdStart"/>
        <xdr:cNvSpPr>
          <a:spLocks noChangeArrowheads="1"/>
        </xdr:cNvSpPr>
      </xdr:nvSpPr>
      <xdr:spPr bwMode="auto">
        <a:xfrm>
          <a:off x="6457951" y="323850"/>
          <a:ext cx="1647824" cy="285750"/>
        </a:xfrm>
        <a:prstGeom prst="roundRect">
          <a:avLst>
            <a:gd name="adj" fmla="val 0"/>
          </a:avLst>
        </a:prstGeom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3175" algn="ctr">
          <a:solidFill>
            <a:srgbClr val="C0C0C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  <xdr:twoCellAnchor>
    <xdr:from>
      <xdr:col>6</xdr:col>
      <xdr:colOff>9525</xdr:colOff>
      <xdr:row>14</xdr:row>
      <xdr:rowOff>19050</xdr:rowOff>
    </xdr:from>
    <xdr:to>
      <xdr:col>6</xdr:col>
      <xdr:colOff>342900</xdr:colOff>
      <xdr:row>16</xdr:row>
      <xdr:rowOff>66675</xdr:rowOff>
    </xdr:to>
    <xdr:pic macro="[0]!mod_00.cmdUpdateReestrOrg_Click_Handler">
      <xdr:nvPicPr>
        <xdr:cNvPr id="207886" name="cmdRefresh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05600" y="1638300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3</xdr:row>
      <xdr:rowOff>28575</xdr:rowOff>
    </xdr:from>
    <xdr:to>
      <xdr:col>2</xdr:col>
      <xdr:colOff>314325</xdr:colOff>
      <xdr:row>4</xdr:row>
      <xdr:rowOff>152400</xdr:rowOff>
    </xdr:to>
    <xdr:pic macro="[0]!mod_00.FREEZE_PANES">
      <xdr:nvPicPr>
        <xdr:cNvPr id="193546" name="FREEZE_PANES_C9" descr="update_org.png"/>
        <xdr:cNvPicPr>
          <a:picLocks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2857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38100</xdr:colOff>
      <xdr:row>9</xdr:row>
      <xdr:rowOff>0</xdr:rowOff>
    </xdr:from>
    <xdr:to>
      <xdr:col>13</xdr:col>
      <xdr:colOff>228600</xdr:colOff>
      <xdr:row>33</xdr:row>
      <xdr:rowOff>47625</xdr:rowOff>
    </xdr:to>
    <xdr:grpSp>
      <xdr:nvGrpSpPr>
        <xdr:cNvPr id="196636" name="shCalendar" hidden="1"/>
        <xdr:cNvGrpSpPr>
          <a:grpSpLocks/>
        </xdr:cNvGrpSpPr>
      </xdr:nvGrpSpPr>
      <xdr:grpSpPr bwMode="auto">
        <a:xfrm>
          <a:off x="14668500" y="466725"/>
          <a:ext cx="190500" cy="190500"/>
          <a:chOff x="13896191" y="1813753"/>
          <a:chExt cx="211023" cy="178845"/>
        </a:xfrm>
      </xdr:grpSpPr>
      <xdr:sp macro="[0]!mod_01_1.CalendarShow" textlink="">
        <xdr:nvSpPr>
          <xdr:cNvPr id="19663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_01_1.CalendarShow">
        <xdr:nvPicPr>
          <xdr:cNvPr id="19663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</xdr:col>
      <xdr:colOff>28575</xdr:colOff>
      <xdr:row>3</xdr:row>
      <xdr:rowOff>28575</xdr:rowOff>
    </xdr:from>
    <xdr:to>
      <xdr:col>2</xdr:col>
      <xdr:colOff>314325</xdr:colOff>
      <xdr:row>4</xdr:row>
      <xdr:rowOff>152400</xdr:rowOff>
    </xdr:to>
    <xdr:pic macro="[0]!mod_00.FREEZE_PANES">
      <xdr:nvPicPr>
        <xdr:cNvPr id="196637" name="FREEZE_PANES_C6" descr="update_org.png"/>
        <xdr:cNvPicPr>
          <a:picLocks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8575" y="28575"/>
          <a:ext cx="2857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6</xdr:row>
      <xdr:rowOff>19050</xdr:rowOff>
    </xdr:from>
    <xdr:to>
      <xdr:col>2</xdr:col>
      <xdr:colOff>314325</xdr:colOff>
      <xdr:row>6</xdr:row>
      <xdr:rowOff>304800</xdr:rowOff>
    </xdr:to>
    <xdr:pic macro="[0]!mod_00.FREEZE_PANES">
      <xdr:nvPicPr>
        <xdr:cNvPr id="210951" name="FREEZE_PANES_C8" descr="update_org.png"/>
        <xdr:cNvPicPr>
          <a:picLocks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19050"/>
          <a:ext cx="2857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_________Microsoft_Office_Word_97_-_20035.doc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_________Microsoft_Office_Word_97_-_20034.doc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_________Microsoft_Office_Word_97_-_20033.doc"/><Relationship Id="rId5" Type="http://schemas.openxmlformats.org/officeDocument/2006/relationships/oleObject" Target="../embeddings/_________Microsoft_Office_Word_97_-_20032.doc"/><Relationship Id="rId4" Type="http://schemas.openxmlformats.org/officeDocument/2006/relationships/oleObject" Target="../embeddings/_________Microsoft_Office_Word_97_-_20031.doc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"/>
  <sheetViews>
    <sheetView showGridLines="0" workbookViewId="0">
      <selection activeCell="J34" sqref="J34"/>
    </sheetView>
  </sheetViews>
  <sheetFormatPr defaultRowHeight="11.25"/>
  <cols>
    <col min="1" max="16384" width="9.140625" style="2"/>
  </cols>
  <sheetData/>
  <sheetProtection formatColumns="0" formatRows="0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Prov">
    <tabColor indexed="31"/>
  </sheetPr>
  <dimension ref="B2:D5"/>
  <sheetViews>
    <sheetView showGridLines="0" workbookViewId="0">
      <pane ySplit="2" topLeftCell="A3" activePane="bottomLeft" state="frozen"/>
      <selection pane="bottomLeft"/>
    </sheetView>
  </sheetViews>
  <sheetFormatPr defaultRowHeight="11.25"/>
  <cols>
    <col min="1" max="1" width="4.7109375" style="15" customWidth="1"/>
    <col min="2" max="2" width="27.28515625" style="15" customWidth="1"/>
    <col min="3" max="3" width="103.28515625" style="15" customWidth="1"/>
    <col min="4" max="4" width="17.7109375" style="15" customWidth="1"/>
    <col min="5" max="16384" width="9.140625" style="15"/>
  </cols>
  <sheetData>
    <row r="2" spans="2:4" ht="20.100000000000001" customHeight="1">
      <c r="B2" s="330" t="s">
        <v>147</v>
      </c>
      <c r="C2" s="330"/>
      <c r="D2" s="330"/>
    </row>
    <row r="4" spans="2:4" ht="21.75" customHeight="1" thickBot="1">
      <c r="B4" s="147" t="s">
        <v>54</v>
      </c>
      <c r="C4" s="147" t="s">
        <v>55</v>
      </c>
      <c r="D4" s="147" t="s">
        <v>165</v>
      </c>
    </row>
    <row r="5" spans="2:4" ht="12" thickTop="1"/>
  </sheetData>
  <sheetProtection password="FA9C" sheet="1" objects="1" scenarios="1" formatColumns="0" formatRows="0"/>
  <autoFilter ref="B4:D4"/>
  <mergeCells count="1">
    <mergeCell ref="B2:D2"/>
  </mergeCells>
  <phoneticPr fontId="1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SH_TEHSHEET">
    <tabColor indexed="47"/>
  </sheetPr>
  <dimension ref="A1:Q87"/>
  <sheetViews>
    <sheetView showGridLines="0" workbookViewId="0">
      <selection activeCell="H2" sqref="H2:H3"/>
    </sheetView>
  </sheetViews>
  <sheetFormatPr defaultRowHeight="12.75"/>
  <cols>
    <col min="1" max="1" width="32.5703125" style="7" bestFit="1" customWidth="1"/>
    <col min="3" max="3" width="33.5703125" customWidth="1"/>
    <col min="4" max="4" width="17.28515625" customWidth="1"/>
    <col min="7" max="7" width="12.28515625" customWidth="1"/>
    <col min="9" max="9" width="58.140625" style="54" customWidth="1"/>
    <col min="10" max="10" width="30.7109375" style="54" customWidth="1"/>
    <col min="11" max="11" width="57.42578125" style="54" customWidth="1"/>
    <col min="12" max="12" width="12.140625" style="5" customWidth="1"/>
    <col min="13" max="13" width="77.140625" style="5" customWidth="1"/>
    <col min="14" max="14" width="28" style="5" customWidth="1"/>
    <col min="15" max="15" width="30.5703125" style="5" customWidth="1"/>
    <col min="16" max="16" width="45.7109375" style="5" customWidth="1"/>
    <col min="17" max="16384" width="9.140625" style="5"/>
  </cols>
  <sheetData>
    <row r="1" spans="1:17" ht="12" customHeight="1">
      <c r="A1" s="45" t="s">
        <v>160</v>
      </c>
      <c r="C1" s="53" t="s">
        <v>253</v>
      </c>
      <c r="D1" s="53" t="s">
        <v>286</v>
      </c>
      <c r="E1" s="53" t="s">
        <v>40</v>
      </c>
      <c r="F1" s="53" t="s">
        <v>299</v>
      </c>
      <c r="G1" s="53" t="s">
        <v>218</v>
      </c>
      <c r="H1" s="53" t="s">
        <v>37</v>
      </c>
      <c r="I1" s="53" t="s">
        <v>21</v>
      </c>
      <c r="J1" s="53" t="s">
        <v>22</v>
      </c>
      <c r="K1" s="60" t="s">
        <v>20</v>
      </c>
      <c r="L1" s="53" t="s">
        <v>19</v>
      </c>
      <c r="M1" s="53" t="s">
        <v>233</v>
      </c>
      <c r="N1" s="53" t="s">
        <v>238</v>
      </c>
      <c r="O1" s="53" t="s">
        <v>239</v>
      </c>
      <c r="P1" s="53" t="s">
        <v>240</v>
      </c>
      <c r="Q1" s="222" t="s">
        <v>349</v>
      </c>
    </row>
    <row r="2" spans="1:17" ht="12" customHeight="1">
      <c r="A2" s="6" t="s">
        <v>64</v>
      </c>
      <c r="C2" t="s">
        <v>353</v>
      </c>
      <c r="D2" t="s">
        <v>43</v>
      </c>
      <c r="E2" t="s">
        <v>43</v>
      </c>
      <c r="F2" t="s">
        <v>287</v>
      </c>
      <c r="G2" t="s">
        <v>219</v>
      </c>
      <c r="H2" t="s">
        <v>38</v>
      </c>
      <c r="I2" s="55" t="s">
        <v>192</v>
      </c>
      <c r="J2" s="56" t="s">
        <v>23</v>
      </c>
      <c r="K2" s="109" t="s">
        <v>279</v>
      </c>
      <c r="L2" s="54" t="s">
        <v>17</v>
      </c>
      <c r="M2" s="5" t="s">
        <v>234</v>
      </c>
      <c r="N2" s="5" t="s">
        <v>241</v>
      </c>
      <c r="O2" s="5" t="s">
        <v>245</v>
      </c>
      <c r="P2" s="5" t="s">
        <v>251</v>
      </c>
      <c r="Q2" s="223" t="s">
        <v>350</v>
      </c>
    </row>
    <row r="3" spans="1:17" ht="12" customHeight="1">
      <c r="A3" s="6" t="s">
        <v>65</v>
      </c>
      <c r="E3" t="s">
        <v>1</v>
      </c>
      <c r="F3" t="s">
        <v>288</v>
      </c>
      <c r="G3" t="s">
        <v>220</v>
      </c>
      <c r="H3" t="s">
        <v>39</v>
      </c>
      <c r="I3" s="55" t="s">
        <v>15</v>
      </c>
      <c r="J3" s="56" t="s">
        <v>24</v>
      </c>
      <c r="K3" s="109" t="s">
        <v>280</v>
      </c>
      <c r="L3" s="54" t="s">
        <v>301</v>
      </c>
      <c r="M3" s="5" t="s">
        <v>248</v>
      </c>
      <c r="N3" s="5" t="s">
        <v>242</v>
      </c>
      <c r="O3" s="5" t="s">
        <v>246</v>
      </c>
      <c r="P3" s="5" t="s">
        <v>247</v>
      </c>
      <c r="Q3" s="223" t="s">
        <v>351</v>
      </c>
    </row>
    <row r="4" spans="1:17" ht="12" customHeight="1">
      <c r="A4" s="6" t="s">
        <v>66</v>
      </c>
      <c r="E4" t="s">
        <v>2</v>
      </c>
      <c r="F4" t="s">
        <v>289</v>
      </c>
      <c r="G4" t="s">
        <v>221</v>
      </c>
      <c r="I4" s="55" t="s">
        <v>195</v>
      </c>
      <c r="J4" s="56" t="s">
        <v>307</v>
      </c>
      <c r="K4" s="59" t="s">
        <v>258</v>
      </c>
      <c r="L4" s="54" t="s">
        <v>302</v>
      </c>
      <c r="M4" s="5" t="s">
        <v>235</v>
      </c>
      <c r="N4" s="5" t="s">
        <v>243</v>
      </c>
      <c r="Q4" s="223" t="s">
        <v>352</v>
      </c>
    </row>
    <row r="5" spans="1:17" ht="12" customHeight="1">
      <c r="A5" s="6" t="s">
        <v>67</v>
      </c>
      <c r="E5" t="s">
        <v>3</v>
      </c>
      <c r="F5" t="s">
        <v>290</v>
      </c>
      <c r="G5" t="s">
        <v>222</v>
      </c>
      <c r="I5" s="55" t="s">
        <v>190</v>
      </c>
      <c r="J5" s="56" t="s">
        <v>308</v>
      </c>
      <c r="K5" s="59" t="s">
        <v>260</v>
      </c>
      <c r="L5" s="54" t="s">
        <v>0</v>
      </c>
      <c r="M5" s="5" t="s">
        <v>236</v>
      </c>
      <c r="N5" s="5" t="s">
        <v>244</v>
      </c>
    </row>
    <row r="6" spans="1:17" ht="12" customHeight="1">
      <c r="A6" s="6" t="s">
        <v>68</v>
      </c>
      <c r="E6" t="s">
        <v>4</v>
      </c>
      <c r="F6" t="s">
        <v>291</v>
      </c>
      <c r="G6" t="s">
        <v>223</v>
      </c>
      <c r="I6" s="55" t="s">
        <v>191</v>
      </c>
      <c r="J6" s="56" t="s">
        <v>25</v>
      </c>
      <c r="K6" s="59" t="s">
        <v>263</v>
      </c>
      <c r="M6" s="5" t="s">
        <v>237</v>
      </c>
    </row>
    <row r="7" spans="1:17" ht="12" customHeight="1">
      <c r="A7" s="6" t="s">
        <v>69</v>
      </c>
      <c r="E7" t="s">
        <v>5</v>
      </c>
      <c r="F7" t="s">
        <v>292</v>
      </c>
      <c r="G7" t="s">
        <v>224</v>
      </c>
      <c r="I7" s="55" t="s">
        <v>29</v>
      </c>
      <c r="J7" s="56" t="s">
        <v>26</v>
      </c>
      <c r="K7" s="59" t="s">
        <v>265</v>
      </c>
      <c r="M7" s="5" t="s">
        <v>252</v>
      </c>
    </row>
    <row r="8" spans="1:17" ht="12" customHeight="1">
      <c r="A8" s="6" t="s">
        <v>70</v>
      </c>
      <c r="E8" t="s">
        <v>6</v>
      </c>
      <c r="F8" t="s">
        <v>293</v>
      </c>
      <c r="G8" t="s">
        <v>225</v>
      </c>
      <c r="I8" s="55" t="s">
        <v>193</v>
      </c>
      <c r="J8" s="56" t="s">
        <v>27</v>
      </c>
      <c r="K8" s="59" t="s">
        <v>267</v>
      </c>
    </row>
    <row r="9" spans="1:17" ht="12" customHeight="1">
      <c r="A9" s="6" t="s">
        <v>71</v>
      </c>
      <c r="E9" t="s">
        <v>7</v>
      </c>
      <c r="F9" t="s">
        <v>294</v>
      </c>
      <c r="G9" t="s">
        <v>226</v>
      </c>
      <c r="I9" s="55"/>
      <c r="J9" s="56" t="s">
        <v>28</v>
      </c>
      <c r="K9" s="109" t="s">
        <v>269</v>
      </c>
    </row>
    <row r="10" spans="1:17" ht="12" customHeight="1">
      <c r="A10" s="6" t="s">
        <v>72</v>
      </c>
      <c r="E10" t="s">
        <v>8</v>
      </c>
      <c r="F10" t="s">
        <v>295</v>
      </c>
      <c r="G10" t="s">
        <v>227</v>
      </c>
      <c r="I10" s="55"/>
      <c r="J10" s="56" t="s">
        <v>30</v>
      </c>
      <c r="K10" s="109" t="s">
        <v>270</v>
      </c>
    </row>
    <row r="11" spans="1:17" ht="12" customHeight="1">
      <c r="A11" s="6" t="s">
        <v>73</v>
      </c>
      <c r="E11" t="s">
        <v>9</v>
      </c>
      <c r="F11" t="s">
        <v>296</v>
      </c>
      <c r="G11" t="s">
        <v>228</v>
      </c>
      <c r="I11" s="55"/>
      <c r="J11" s="56" t="s">
        <v>31</v>
      </c>
      <c r="K11" s="109" t="s">
        <v>271</v>
      </c>
    </row>
    <row r="12" spans="1:17">
      <c r="A12" s="6" t="s">
        <v>158</v>
      </c>
      <c r="E12" t="s">
        <v>10</v>
      </c>
      <c r="F12" t="s">
        <v>297</v>
      </c>
      <c r="G12" t="s">
        <v>229</v>
      </c>
      <c r="J12" s="56" t="s">
        <v>32</v>
      </c>
      <c r="K12" s="109" t="s">
        <v>274</v>
      </c>
    </row>
    <row r="13" spans="1:17">
      <c r="A13" s="6" t="s">
        <v>74</v>
      </c>
      <c r="E13" t="s">
        <v>11</v>
      </c>
      <c r="F13" t="s">
        <v>298</v>
      </c>
      <c r="G13" t="s">
        <v>230</v>
      </c>
      <c r="J13" s="56" t="s">
        <v>33</v>
      </c>
      <c r="K13" s="109" t="s">
        <v>276</v>
      </c>
    </row>
    <row r="14" spans="1:17" ht="12.75" customHeight="1">
      <c r="A14" s="6" t="s">
        <v>159</v>
      </c>
      <c r="E14" t="s">
        <v>12</v>
      </c>
      <c r="F14" t="s">
        <v>41</v>
      </c>
      <c r="J14" s="56" t="s">
        <v>34</v>
      </c>
    </row>
    <row r="15" spans="1:17" ht="12.75" customHeight="1">
      <c r="A15" s="150" t="s">
        <v>304</v>
      </c>
      <c r="E15" t="s">
        <v>13</v>
      </c>
      <c r="F15" t="s">
        <v>42</v>
      </c>
    </row>
    <row r="16" spans="1:17">
      <c r="A16" s="6" t="s">
        <v>75</v>
      </c>
      <c r="E16" t="s">
        <v>14</v>
      </c>
      <c r="F16" t="s">
        <v>43</v>
      </c>
    </row>
    <row r="17" spans="1:6">
      <c r="A17" s="6" t="s">
        <v>76</v>
      </c>
      <c r="E17" t="s">
        <v>354</v>
      </c>
      <c r="F17" t="s">
        <v>1</v>
      </c>
    </row>
    <row r="18" spans="1:6">
      <c r="A18" s="6" t="s">
        <v>77</v>
      </c>
      <c r="E18" t="s">
        <v>355</v>
      </c>
      <c r="F18" t="s">
        <v>2</v>
      </c>
    </row>
    <row r="19" spans="1:6">
      <c r="A19" s="6" t="s">
        <v>78</v>
      </c>
      <c r="F19" t="s">
        <v>3</v>
      </c>
    </row>
    <row r="20" spans="1:6">
      <c r="A20" s="6" t="s">
        <v>79</v>
      </c>
      <c r="F20" t="s">
        <v>4</v>
      </c>
    </row>
    <row r="21" spans="1:6">
      <c r="A21" s="6" t="s">
        <v>80</v>
      </c>
      <c r="F21" t="s">
        <v>5</v>
      </c>
    </row>
    <row r="22" spans="1:6">
      <c r="A22" s="6" t="s">
        <v>81</v>
      </c>
      <c r="F22" t="s">
        <v>6</v>
      </c>
    </row>
    <row r="23" spans="1:6">
      <c r="A23" s="6" t="s">
        <v>82</v>
      </c>
      <c r="F23" t="s">
        <v>7</v>
      </c>
    </row>
    <row r="24" spans="1:6">
      <c r="A24" s="6" t="s">
        <v>83</v>
      </c>
      <c r="F24" t="s">
        <v>8</v>
      </c>
    </row>
    <row r="25" spans="1:6">
      <c r="A25" s="6" t="s">
        <v>84</v>
      </c>
      <c r="F25" t="s">
        <v>9</v>
      </c>
    </row>
    <row r="26" spans="1:6">
      <c r="A26" s="6" t="s">
        <v>85</v>
      </c>
      <c r="F26" t="s">
        <v>10</v>
      </c>
    </row>
    <row r="27" spans="1:6">
      <c r="A27" s="6" t="s">
        <v>86</v>
      </c>
      <c r="F27" t="s">
        <v>11</v>
      </c>
    </row>
    <row r="28" spans="1:6">
      <c r="A28" s="6" t="s">
        <v>87</v>
      </c>
      <c r="F28" t="s">
        <v>12</v>
      </c>
    </row>
    <row r="29" spans="1:6">
      <c r="A29" s="6" t="s">
        <v>88</v>
      </c>
      <c r="F29" t="s">
        <v>13</v>
      </c>
    </row>
    <row r="30" spans="1:6">
      <c r="A30" s="6" t="s">
        <v>89</v>
      </c>
      <c r="F30" t="s">
        <v>14</v>
      </c>
    </row>
    <row r="31" spans="1:6">
      <c r="A31" s="6" t="s">
        <v>90</v>
      </c>
      <c r="F31" t="s">
        <v>354</v>
      </c>
    </row>
    <row r="32" spans="1:6">
      <c r="A32" s="6" t="s">
        <v>91</v>
      </c>
      <c r="F32" t="s">
        <v>355</v>
      </c>
    </row>
    <row r="33" spans="1:1">
      <c r="A33" s="6" t="s">
        <v>92</v>
      </c>
    </row>
    <row r="34" spans="1:1">
      <c r="A34" s="6" t="s">
        <v>93</v>
      </c>
    </row>
    <row r="35" spans="1:1">
      <c r="A35" s="6" t="s">
        <v>94</v>
      </c>
    </row>
    <row r="36" spans="1:1">
      <c r="A36" s="6" t="s">
        <v>58</v>
      </c>
    </row>
    <row r="37" spans="1:1">
      <c r="A37" s="6" t="s">
        <v>59</v>
      </c>
    </row>
    <row r="38" spans="1:1">
      <c r="A38" s="6" t="s">
        <v>60</v>
      </c>
    </row>
    <row r="39" spans="1:1">
      <c r="A39" s="6" t="s">
        <v>61</v>
      </c>
    </row>
    <row r="40" spans="1:1">
      <c r="A40" s="6" t="s">
        <v>62</v>
      </c>
    </row>
    <row r="41" spans="1:1">
      <c r="A41" s="6" t="s">
        <v>63</v>
      </c>
    </row>
    <row r="42" spans="1:1">
      <c r="A42" s="6" t="s">
        <v>95</v>
      </c>
    </row>
    <row r="43" spans="1:1">
      <c r="A43" s="6" t="s">
        <v>96</v>
      </c>
    </row>
    <row r="44" spans="1:1">
      <c r="A44" s="6" t="s">
        <v>97</v>
      </c>
    </row>
    <row r="45" spans="1:1">
      <c r="A45" s="6" t="s">
        <v>98</v>
      </c>
    </row>
    <row r="46" spans="1:1">
      <c r="A46" s="6" t="s">
        <v>99</v>
      </c>
    </row>
    <row r="47" spans="1:1">
      <c r="A47" s="6" t="s">
        <v>120</v>
      </c>
    </row>
    <row r="48" spans="1:1">
      <c r="A48" s="6" t="s">
        <v>121</v>
      </c>
    </row>
    <row r="49" spans="1:1">
      <c r="A49" s="6" t="s">
        <v>122</v>
      </c>
    </row>
    <row r="50" spans="1:1">
      <c r="A50" s="6" t="s">
        <v>100</v>
      </c>
    </row>
    <row r="51" spans="1:1">
      <c r="A51" s="6" t="s">
        <v>101</v>
      </c>
    </row>
    <row r="52" spans="1:1">
      <c r="A52" s="6" t="s">
        <v>102</v>
      </c>
    </row>
    <row r="53" spans="1:1">
      <c r="A53" s="6" t="s">
        <v>103</v>
      </c>
    </row>
    <row r="54" spans="1:1">
      <c r="A54" s="6" t="s">
        <v>104</v>
      </c>
    </row>
    <row r="55" spans="1:1">
      <c r="A55" s="6" t="s">
        <v>105</v>
      </c>
    </row>
    <row r="56" spans="1:1">
      <c r="A56" s="6" t="s">
        <v>106</v>
      </c>
    </row>
    <row r="57" spans="1:1">
      <c r="A57" s="150" t="s">
        <v>305</v>
      </c>
    </row>
    <row r="58" spans="1:1">
      <c r="A58" s="6" t="s">
        <v>107</v>
      </c>
    </row>
    <row r="59" spans="1:1">
      <c r="A59" s="6" t="s">
        <v>108</v>
      </c>
    </row>
    <row r="60" spans="1:1">
      <c r="A60" s="6" t="s">
        <v>109</v>
      </c>
    </row>
    <row r="61" spans="1:1">
      <c r="A61" s="6" t="s">
        <v>110</v>
      </c>
    </row>
    <row r="62" spans="1:1">
      <c r="A62" s="6" t="s">
        <v>53</v>
      </c>
    </row>
    <row r="63" spans="1:1">
      <c r="A63" s="6" t="s">
        <v>111</v>
      </c>
    </row>
    <row r="64" spans="1:1">
      <c r="A64" s="6" t="s">
        <v>112</v>
      </c>
    </row>
    <row r="65" spans="1:1">
      <c r="A65" s="6" t="s">
        <v>113</v>
      </c>
    </row>
    <row r="66" spans="1:1">
      <c r="A66" s="6" t="s">
        <v>114</v>
      </c>
    </row>
    <row r="67" spans="1:1">
      <c r="A67" s="6" t="s">
        <v>115</v>
      </c>
    </row>
    <row r="68" spans="1:1">
      <c r="A68" s="6" t="s">
        <v>116</v>
      </c>
    </row>
    <row r="69" spans="1:1">
      <c r="A69" s="6" t="s">
        <v>117</v>
      </c>
    </row>
    <row r="70" spans="1:1">
      <c r="A70" s="6" t="s">
        <v>118</v>
      </c>
    </row>
    <row r="71" spans="1:1">
      <c r="A71" s="6" t="s">
        <v>119</v>
      </c>
    </row>
    <row r="72" spans="1:1">
      <c r="A72" s="6" t="s">
        <v>123</v>
      </c>
    </row>
    <row r="73" spans="1:1">
      <c r="A73" s="6" t="s">
        <v>124</v>
      </c>
    </row>
    <row r="74" spans="1:1">
      <c r="A74" s="6" t="s">
        <v>125</v>
      </c>
    </row>
    <row r="75" spans="1:1">
      <c r="A75" s="6" t="s">
        <v>126</v>
      </c>
    </row>
    <row r="76" spans="1:1">
      <c r="A76" s="6" t="s">
        <v>127</v>
      </c>
    </row>
    <row r="77" spans="1:1">
      <c r="A77" s="6" t="s">
        <v>128</v>
      </c>
    </row>
    <row r="78" spans="1:1">
      <c r="A78" s="6" t="s">
        <v>129</v>
      </c>
    </row>
    <row r="79" spans="1:1">
      <c r="A79" s="6" t="s">
        <v>57</v>
      </c>
    </row>
    <row r="80" spans="1:1">
      <c r="A80" s="6" t="s">
        <v>130</v>
      </c>
    </row>
    <row r="81" spans="1:1">
      <c r="A81" s="6" t="s">
        <v>131</v>
      </c>
    </row>
    <row r="82" spans="1:1">
      <c r="A82" s="6" t="s">
        <v>132</v>
      </c>
    </row>
    <row r="83" spans="1:1">
      <c r="A83" s="6" t="s">
        <v>133</v>
      </c>
    </row>
    <row r="84" spans="1:1">
      <c r="A84" s="6" t="s">
        <v>134</v>
      </c>
    </row>
    <row r="85" spans="1:1">
      <c r="A85" s="6" t="s">
        <v>135</v>
      </c>
    </row>
    <row r="86" spans="1:1">
      <c r="A86" s="6" t="s">
        <v>136</v>
      </c>
    </row>
    <row r="87" spans="1:1">
      <c r="A87" s="6" t="s">
        <v>137</v>
      </c>
    </row>
  </sheetData>
  <sheetProtection formatColumns="0" formatRows="0"/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et_union">
    <tabColor indexed="47"/>
  </sheetPr>
  <dimension ref="A1:Y21"/>
  <sheetViews>
    <sheetView showGridLines="0" workbookViewId="0">
      <selection activeCell="J31" sqref="J31"/>
    </sheetView>
  </sheetViews>
  <sheetFormatPr defaultRowHeight="11.25"/>
  <cols>
    <col min="1" max="1" width="15" customWidth="1"/>
    <col min="6" max="6" width="3.7109375" customWidth="1"/>
    <col min="7" max="7" width="4" customWidth="1"/>
    <col min="9" max="10" width="31.140625" customWidth="1"/>
    <col min="12" max="12" width="25.42578125" customWidth="1"/>
  </cols>
  <sheetData>
    <row r="1" spans="1:25" s="149" customFormat="1">
      <c r="A1" s="46" t="s">
        <v>361</v>
      </c>
    </row>
    <row r="2" spans="1:25" ht="12" thickBot="1"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</row>
    <row r="3" spans="1:25" s="47" customFormat="1" ht="15" customHeight="1">
      <c r="C3" s="110"/>
      <c r="D3" s="335"/>
      <c r="E3" s="337"/>
      <c r="F3" s="339"/>
      <c r="G3" s="341"/>
      <c r="H3" s="343"/>
      <c r="I3" s="345"/>
      <c r="J3" s="331"/>
      <c r="K3" s="240"/>
      <c r="L3" s="241"/>
      <c r="M3" s="242">
        <f>SUM(N3:X3)</f>
        <v>0</v>
      </c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244"/>
      <c r="Y3" s="115"/>
    </row>
    <row r="4" spans="1:25" s="47" customFormat="1" ht="15" customHeight="1" thickBot="1">
      <c r="C4" s="48"/>
      <c r="D4" s="336"/>
      <c r="E4" s="338"/>
      <c r="F4" s="340"/>
      <c r="G4" s="342"/>
      <c r="H4" s="344"/>
      <c r="I4" s="346"/>
      <c r="J4" s="332"/>
      <c r="K4" s="245"/>
      <c r="L4" s="248" t="s">
        <v>44</v>
      </c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7"/>
      <c r="Y4" s="115"/>
    </row>
    <row r="5" spans="1:25"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</row>
    <row r="6" spans="1:25" s="149" customFormat="1">
      <c r="A6" s="46" t="s">
        <v>362</v>
      </c>
    </row>
    <row r="7" spans="1:25"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</row>
    <row r="8" spans="1:25" s="47" customFormat="1" ht="15" customHeight="1">
      <c r="C8" s="225"/>
      <c r="D8"/>
      <c r="E8"/>
      <c r="F8"/>
      <c r="G8"/>
      <c r="H8"/>
      <c r="I8"/>
      <c r="J8" s="140"/>
      <c r="K8" s="143"/>
      <c r="L8" s="144"/>
      <c r="M8" s="148">
        <f>SUM(N8:X8)</f>
        <v>0</v>
      </c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226"/>
      <c r="Y8" s="115"/>
    </row>
    <row r="9" spans="1:25"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</row>
    <row r="10" spans="1:25" s="149" customFormat="1">
      <c r="A10" s="46" t="s">
        <v>363</v>
      </c>
    </row>
    <row r="11" spans="1:25"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</row>
    <row r="12" spans="1:25" s="47" customFormat="1" ht="15" customHeight="1">
      <c r="C12" s="48"/>
      <c r="D12" s="189"/>
      <c r="E12" s="333"/>
      <c r="F12" s="334"/>
      <c r="G12" s="334"/>
      <c r="H12" s="334"/>
      <c r="I12" s="334"/>
      <c r="J12" s="334"/>
      <c r="K12" s="334"/>
      <c r="L12" s="334"/>
      <c r="M12" s="123">
        <f>SUM(N12:X12)</f>
        <v>0</v>
      </c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227"/>
      <c r="Y12" s="115"/>
    </row>
    <row r="13" spans="1:25"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</row>
    <row r="14" spans="1:25" s="149" customFormat="1">
      <c r="A14" s="46" t="s">
        <v>199</v>
      </c>
    </row>
    <row r="15" spans="1:25">
      <c r="F15" s="140"/>
    </row>
    <row r="16" spans="1:25" s="13" customFormat="1" ht="19.5" customHeight="1">
      <c r="C16" s="14"/>
      <c r="D16"/>
      <c r="E16" s="140"/>
      <c r="F16" s="228"/>
      <c r="G16" s="142"/>
    </row>
    <row r="19" spans="1:22" s="149" customFormat="1">
      <c r="A19" s="46" t="s">
        <v>364</v>
      </c>
    </row>
    <row r="21" spans="1:22" s="47" customFormat="1" ht="14.25">
      <c r="C21" s="110"/>
      <c r="D21" s="229"/>
      <c r="E21" s="230"/>
      <c r="F21" s="231"/>
      <c r="G21" s="232"/>
      <c r="H21" s="233"/>
      <c r="I21" s="234"/>
      <c r="J21" s="235"/>
      <c r="K21" s="234"/>
      <c r="L21" s="236"/>
      <c r="M21" s="257" t="s">
        <v>175</v>
      </c>
      <c r="N21" s="236"/>
      <c r="O21" s="237"/>
      <c r="P21" s="237"/>
      <c r="Q21" s="237"/>
      <c r="R21" s="237"/>
      <c r="S21" s="237"/>
      <c r="T21" s="237"/>
      <c r="U21" s="238"/>
      <c r="V21" s="115"/>
    </row>
  </sheetData>
  <mergeCells count="8">
    <mergeCell ref="J3:J4"/>
    <mergeCell ref="E12:L12"/>
    <mergeCell ref="D3:D4"/>
    <mergeCell ref="E3:E4"/>
    <mergeCell ref="F3:F4"/>
    <mergeCell ref="G3:G4"/>
    <mergeCell ref="H3:H4"/>
    <mergeCell ref="I3:I4"/>
  </mergeCells>
  <phoneticPr fontId="0" type="noConversion"/>
  <dataValidations count="10">
    <dataValidation type="textLength" operator="lessThanOrEqual" allowBlank="1" showInputMessage="1" showErrorMessage="1" errorTitle="Ошибка" error="Допускается ввод не более 900 символов!" sqref="L21 I8:K8 F16 G3 K3 G21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K21">
      <formula1>logical</formula1>
    </dataValidation>
    <dataValidation type="decimal" allowBlank="1" showInputMessage="1" showErrorMessage="1" error="Введите действительное число от 0 до 100!" sqref="J3:J4 J21">
      <formula1>0</formula1>
      <formula2>100</formula2>
    </dataValidation>
    <dataValidation type="list" allowBlank="1" showInputMessage="1" showErrorMessage="1" errorTitle="Ошибка" error="Выберите значение из списка" prompt="Выберите значение из списка" sqref="E12:J12">
      <formula1>vdet_list</formula1>
    </dataValidation>
    <dataValidation type="whole" allowBlank="1" showErrorMessage="1" errorTitle="Ошибка" error="Допускается ввод только неотрицательных целых чисел!" sqref="H3:H4 H21">
      <formula1>0</formula1>
      <formula2>9.99999999999999E+23</formula2>
    </dataValidation>
    <dataValidation type="list" allowBlank="1" showInputMessage="1" showErrorMessage="1" errorTitle="Ошибка" error="Выберите значение из списка" prompt="Выберите значение из списка" sqref="I3:I4 I21">
      <formula1>all_year_list</formula1>
    </dataValidation>
    <dataValidation type="list" allowBlank="1" showInputMessage="1" showErrorMessage="1" errorTitle="Ошибка" error="Выберите значение из списка" prompt="Выберите значение из списка" sqref="E3:E4 E21">
      <formula1>group_list</formula1>
    </dataValidation>
    <dataValidation type="list" allowBlank="1" showInputMessage="1" showErrorMessage="1" errorTitle="Ошибка" error="Выберите значение из списка" prompt="Выберите значение из списка" sqref="L8 L3">
      <formula1>ist_fin_list</formula1>
    </dataValidation>
    <dataValidation type="decimal" allowBlank="1" showErrorMessage="1" errorTitle="Ошибка" error="Допускается ввод только неотрицательных чисел!" sqref="N12:X12 N8:X8 N3:X3 O21:U21">
      <formula1>0</formula1>
      <formula2>9.99999999999999E+23</formula2>
    </dataValidation>
    <dataValidation type="date" allowBlank="1" showInputMessage="1" showErrorMessage="1" errorTitle="Ошибка" error="Для ввода значения с использованием календарика необходимо нажать левую клавишу мыши и выбрать пиктограмму календарика. Либо ввести значение вручнуюв формате ДД.ММ.ГГГГ!" promptTitle="Ввод" prompt="Для ввода значения с использованием календарика необходимо нажать левую клавишу мыши и выбрать пиктограмму календарика. Либо ввести значение вручнуюв формате ДД.ММ.ГГГГ" sqref="M21">
      <formula1>18264</formula1>
      <formula2>54819</formula2>
    </dataValidation>
  </dataValidations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9"/>
  <sheetViews>
    <sheetView showGridLines="0" zoomScaleNormal="85" workbookViewId="0">
      <selection activeCell="E37" sqref="E37"/>
    </sheetView>
  </sheetViews>
  <sheetFormatPr defaultRowHeight="11.25"/>
  <cols>
    <col min="1" max="1" width="49.140625" customWidth="1"/>
  </cols>
  <sheetData>
    <row r="1" spans="1:1" ht="12">
      <c r="A1" s="16"/>
    </row>
    <row r="2" spans="1:1" ht="12">
      <c r="A2" s="16"/>
    </row>
    <row r="3" spans="1:1" ht="12">
      <c r="A3" s="16"/>
    </row>
    <row r="4" spans="1:1" ht="12">
      <c r="A4" s="16"/>
    </row>
    <row r="5" spans="1:1" ht="12">
      <c r="A5" s="16"/>
    </row>
    <row r="6" spans="1:1" ht="12">
      <c r="A6" s="16"/>
    </row>
    <row r="7" spans="1:1" ht="12">
      <c r="A7" s="16"/>
    </row>
    <row r="8" spans="1:1" ht="12">
      <c r="A8" s="16"/>
    </row>
    <row r="9" spans="1:1" ht="12">
      <c r="A9" s="16"/>
    </row>
    <row r="10" spans="1:1" ht="12">
      <c r="A10" s="16"/>
    </row>
    <row r="11" spans="1:1" ht="12">
      <c r="A11" s="16"/>
    </row>
    <row r="12" spans="1:1" ht="12">
      <c r="A12" s="16"/>
    </row>
    <row r="13" spans="1:1" ht="12">
      <c r="A13" s="16"/>
    </row>
    <row r="14" spans="1:1" ht="12">
      <c r="A14" s="16"/>
    </row>
    <row r="15" spans="1:1" ht="12">
      <c r="A15" s="16"/>
    </row>
    <row r="16" spans="1:1" ht="12">
      <c r="A16" s="16"/>
    </row>
    <row r="17" spans="1:1" ht="12">
      <c r="A17" s="16"/>
    </row>
    <row r="18" spans="1:1" ht="12">
      <c r="A18" s="16"/>
    </row>
    <row r="19" spans="1:1" ht="12">
      <c r="A19" s="16"/>
    </row>
  </sheetData>
  <sheetProtection formatColumns="0" formatRows="0"/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"/>
  <sheetViews>
    <sheetView showGridLines="0" workbookViewId="0"/>
  </sheetViews>
  <sheetFormatPr defaultRowHeight="11.25"/>
  <cols>
    <col min="1" max="1" width="9.140625" style="17"/>
    <col min="2" max="16384" width="9.140625" style="18"/>
  </cols>
  <sheetData/>
  <sheetProtection formatColumns="0" formatRows="0"/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261"/>
  <sheetViews>
    <sheetView showGridLines="0" workbookViewId="0">
      <selection activeCell="G18" sqref="G18"/>
    </sheetView>
  </sheetViews>
  <sheetFormatPr defaultRowHeight="11.25"/>
  <cols>
    <col min="1" max="1" width="36.28515625" style="2" customWidth="1"/>
    <col min="2" max="2" width="21.140625" style="2" bestFit="1" customWidth="1"/>
    <col min="3" max="16384" width="9.140625" style="1"/>
  </cols>
  <sheetData>
    <row r="1" spans="1:2">
      <c r="A1" s="3" t="s">
        <v>148</v>
      </c>
      <c r="B1" s="3" t="s">
        <v>149</v>
      </c>
    </row>
    <row r="2" spans="1:2">
      <c r="A2" t="s">
        <v>150</v>
      </c>
      <c r="B2" t="s">
        <v>151</v>
      </c>
    </row>
    <row r="3" spans="1:2">
      <c r="A3" t="s">
        <v>167</v>
      </c>
      <c r="B3" t="s">
        <v>156</v>
      </c>
    </row>
    <row r="4" spans="1:2">
      <c r="A4" t="s">
        <v>152</v>
      </c>
      <c r="B4" t="s">
        <v>46</v>
      </c>
    </row>
    <row r="5" spans="1:2">
      <c r="A5" t="s">
        <v>16</v>
      </c>
      <c r="B5" t="s">
        <v>168</v>
      </c>
    </row>
    <row r="6" spans="1:2">
      <c r="A6" t="s">
        <v>356</v>
      </c>
      <c r="B6" t="s">
        <v>157</v>
      </c>
    </row>
    <row r="7" spans="1:2">
      <c r="A7" t="s">
        <v>146</v>
      </c>
      <c r="B7" t="s">
        <v>196</v>
      </c>
    </row>
    <row r="8" spans="1:2">
      <c r="A8" t="s">
        <v>154</v>
      </c>
      <c r="B8" t="s">
        <v>153</v>
      </c>
    </row>
    <row r="9" spans="1:2">
      <c r="A9"/>
      <c r="B9" t="s">
        <v>249</v>
      </c>
    </row>
    <row r="10" spans="1:2">
      <c r="A10"/>
      <c r="B10" t="s">
        <v>169</v>
      </c>
    </row>
    <row r="11" spans="1:2">
      <c r="A11"/>
      <c r="B11" t="s">
        <v>250</v>
      </c>
    </row>
    <row r="12" spans="1:2">
      <c r="A12"/>
      <c r="B12" t="s">
        <v>303</v>
      </c>
    </row>
    <row r="13" spans="1:2">
      <c r="A13"/>
      <c r="B13" t="s">
        <v>357</v>
      </c>
    </row>
    <row r="14" spans="1:2">
      <c r="A14"/>
      <c r="B14" t="s">
        <v>47</v>
      </c>
    </row>
    <row r="15" spans="1:2">
      <c r="A15"/>
      <c r="B15" t="s">
        <v>155</v>
      </c>
    </row>
    <row r="16" spans="1:2">
      <c r="A16"/>
      <c r="B16" t="s">
        <v>166</v>
      </c>
    </row>
    <row r="17" spans="1:2">
      <c r="A17"/>
      <c r="B17" t="s">
        <v>366</v>
      </c>
    </row>
    <row r="18" spans="1:2">
      <c r="A18"/>
      <c r="B18" t="s">
        <v>358</v>
      </c>
    </row>
    <row r="19" spans="1:2">
      <c r="A19"/>
      <c r="B19" t="s">
        <v>359</v>
      </c>
    </row>
    <row r="20" spans="1:2">
      <c r="A20"/>
      <c r="B20" t="s">
        <v>360</v>
      </c>
    </row>
    <row r="21" spans="1:2">
      <c r="A21"/>
      <c r="B21" t="s">
        <v>365</v>
      </c>
    </row>
    <row r="22" spans="1:2">
      <c r="A22"/>
      <c r="B22"/>
    </row>
    <row r="23" spans="1:2">
      <c r="A23"/>
      <c r="B23"/>
    </row>
    <row r="24" spans="1:2">
      <c r="A24"/>
      <c r="B24"/>
    </row>
    <row r="25" spans="1:2">
      <c r="A25"/>
      <c r="B25"/>
    </row>
    <row r="26" spans="1:2">
      <c r="A26"/>
      <c r="B26"/>
    </row>
    <row r="27" spans="1:2">
      <c r="A27"/>
      <c r="B27"/>
    </row>
    <row r="28" spans="1:2">
      <c r="A28"/>
      <c r="B28"/>
    </row>
    <row r="29" spans="1:2">
      <c r="A29"/>
      <c r="B29"/>
    </row>
    <row r="30" spans="1:2">
      <c r="A30"/>
      <c r="B30"/>
    </row>
    <row r="31" spans="1:2">
      <c r="A31"/>
      <c r="B31"/>
    </row>
    <row r="32" spans="1:2">
      <c r="A32"/>
      <c r="B32"/>
    </row>
    <row r="33" spans="1:2">
      <c r="A33"/>
      <c r="B33"/>
    </row>
    <row r="34" spans="1:2">
      <c r="A34"/>
      <c r="B34"/>
    </row>
    <row r="35" spans="1:2">
      <c r="A35"/>
      <c r="B35"/>
    </row>
    <row r="36" spans="1:2">
      <c r="A36"/>
      <c r="B36"/>
    </row>
    <row r="37" spans="1:2">
      <c r="A37"/>
      <c r="B37"/>
    </row>
    <row r="38" spans="1:2">
      <c r="A38"/>
      <c r="B38"/>
    </row>
    <row r="39" spans="1:2">
      <c r="A39"/>
      <c r="B39"/>
    </row>
    <row r="40" spans="1:2">
      <c r="A40"/>
      <c r="B40"/>
    </row>
    <row r="41" spans="1:2">
      <c r="A41"/>
      <c r="B41"/>
    </row>
    <row r="42" spans="1:2">
      <c r="A42"/>
      <c r="B42"/>
    </row>
    <row r="43" spans="1:2">
      <c r="A43"/>
      <c r="B43"/>
    </row>
    <row r="44" spans="1:2">
      <c r="A44"/>
      <c r="B44"/>
    </row>
    <row r="45" spans="1:2">
      <c r="A45"/>
      <c r="B45"/>
    </row>
    <row r="46" spans="1:2">
      <c r="A46"/>
      <c r="B46"/>
    </row>
    <row r="47" spans="1:2">
      <c r="A47"/>
      <c r="B47"/>
    </row>
    <row r="48" spans="1:2">
      <c r="A48"/>
      <c r="B48"/>
    </row>
    <row r="49" spans="1:2">
      <c r="A49"/>
      <c r="B49"/>
    </row>
    <row r="50" spans="1:2">
      <c r="A50"/>
      <c r="B50"/>
    </row>
    <row r="51" spans="1:2">
      <c r="A51"/>
      <c r="B51"/>
    </row>
    <row r="52" spans="1:2">
      <c r="A52"/>
      <c r="B52"/>
    </row>
    <row r="53" spans="1:2">
      <c r="A53"/>
      <c r="B53"/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>
      <c r="A75"/>
      <c r="B75"/>
    </row>
    <row r="76" spans="1:2">
      <c r="A76"/>
      <c r="B76"/>
    </row>
    <row r="77" spans="1:2">
      <c r="A77"/>
      <c r="B77"/>
    </row>
    <row r="78" spans="1:2">
      <c r="A78"/>
      <c r="B78"/>
    </row>
    <row r="79" spans="1:2">
      <c r="A79"/>
      <c r="B79"/>
    </row>
    <row r="80" spans="1:2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  <row r="95" spans="1:2">
      <c r="A95"/>
      <c r="B95"/>
    </row>
    <row r="96" spans="1:2">
      <c r="A96"/>
      <c r="B96"/>
    </row>
    <row r="97" spans="1:2">
      <c r="A97"/>
      <c r="B97"/>
    </row>
    <row r="98" spans="1:2">
      <c r="A98"/>
      <c r="B98"/>
    </row>
    <row r="99" spans="1:2">
      <c r="A99"/>
      <c r="B99"/>
    </row>
    <row r="100" spans="1:2">
      <c r="A100"/>
      <c r="B100"/>
    </row>
    <row r="101" spans="1:2">
      <c r="A101"/>
      <c r="B101"/>
    </row>
    <row r="102" spans="1:2">
      <c r="A102"/>
      <c r="B102"/>
    </row>
    <row r="103" spans="1:2">
      <c r="A103"/>
      <c r="B103"/>
    </row>
    <row r="104" spans="1:2">
      <c r="A104"/>
      <c r="B104"/>
    </row>
    <row r="105" spans="1:2">
      <c r="A105"/>
      <c r="B105"/>
    </row>
    <row r="106" spans="1:2">
      <c r="A106"/>
      <c r="B106"/>
    </row>
    <row r="107" spans="1:2">
      <c r="A107"/>
      <c r="B107"/>
    </row>
    <row r="108" spans="1:2">
      <c r="A108"/>
      <c r="B108"/>
    </row>
    <row r="109" spans="1:2">
      <c r="A109"/>
      <c r="B109"/>
    </row>
    <row r="110" spans="1:2">
      <c r="A110"/>
      <c r="B110"/>
    </row>
    <row r="111" spans="1:2">
      <c r="A111"/>
      <c r="B111"/>
    </row>
    <row r="112" spans="1:2">
      <c r="A112"/>
      <c r="B112"/>
    </row>
    <row r="113" spans="1:2">
      <c r="A113"/>
      <c r="B113"/>
    </row>
    <row r="114" spans="1:2">
      <c r="A114"/>
      <c r="B114"/>
    </row>
    <row r="115" spans="1:2">
      <c r="A115"/>
      <c r="B115"/>
    </row>
    <row r="116" spans="1:2">
      <c r="A116"/>
      <c r="B116"/>
    </row>
    <row r="117" spans="1:2">
      <c r="A117"/>
      <c r="B117"/>
    </row>
    <row r="118" spans="1:2">
      <c r="A118"/>
      <c r="B118"/>
    </row>
    <row r="119" spans="1:2">
      <c r="A119"/>
      <c r="B119"/>
    </row>
    <row r="120" spans="1:2">
      <c r="A120"/>
      <c r="B120"/>
    </row>
    <row r="121" spans="1:2">
      <c r="A121"/>
      <c r="B121"/>
    </row>
    <row r="122" spans="1:2">
      <c r="A122"/>
      <c r="B122"/>
    </row>
    <row r="123" spans="1:2">
      <c r="A123"/>
      <c r="B123"/>
    </row>
    <row r="124" spans="1:2">
      <c r="A124"/>
      <c r="B124"/>
    </row>
    <row r="125" spans="1:2">
      <c r="A125"/>
      <c r="B125"/>
    </row>
    <row r="126" spans="1:2">
      <c r="A126"/>
      <c r="B126"/>
    </row>
    <row r="127" spans="1:2">
      <c r="A127"/>
      <c r="B127"/>
    </row>
    <row r="128" spans="1:2">
      <c r="A128"/>
      <c r="B128"/>
    </row>
    <row r="129" spans="1:2">
      <c r="A129"/>
      <c r="B129"/>
    </row>
    <row r="130" spans="1:2">
      <c r="A130"/>
      <c r="B130"/>
    </row>
    <row r="131" spans="1:2">
      <c r="A131"/>
      <c r="B131"/>
    </row>
    <row r="132" spans="1:2">
      <c r="A132"/>
      <c r="B132"/>
    </row>
    <row r="133" spans="1:2">
      <c r="A133"/>
      <c r="B133"/>
    </row>
    <row r="134" spans="1:2">
      <c r="A134"/>
      <c r="B134"/>
    </row>
    <row r="135" spans="1:2">
      <c r="A135"/>
      <c r="B135"/>
    </row>
    <row r="136" spans="1:2">
      <c r="A136"/>
      <c r="B136"/>
    </row>
    <row r="137" spans="1:2">
      <c r="A137"/>
      <c r="B137"/>
    </row>
    <row r="138" spans="1:2">
      <c r="A138"/>
      <c r="B138"/>
    </row>
    <row r="139" spans="1:2">
      <c r="A139"/>
      <c r="B139"/>
    </row>
    <row r="140" spans="1:2">
      <c r="A140"/>
      <c r="B140"/>
    </row>
    <row r="141" spans="1:2">
      <c r="A141"/>
      <c r="B141"/>
    </row>
    <row r="142" spans="1:2">
      <c r="A142"/>
      <c r="B142"/>
    </row>
    <row r="143" spans="1:2">
      <c r="A143"/>
      <c r="B143"/>
    </row>
    <row r="144" spans="1:2">
      <c r="A144"/>
      <c r="B144"/>
    </row>
    <row r="145" spans="1:2">
      <c r="A145"/>
      <c r="B145"/>
    </row>
    <row r="146" spans="1:2">
      <c r="A146"/>
      <c r="B146"/>
    </row>
    <row r="147" spans="1:2">
      <c r="A147"/>
      <c r="B147"/>
    </row>
    <row r="148" spans="1:2">
      <c r="A148"/>
      <c r="B148"/>
    </row>
    <row r="149" spans="1:2">
      <c r="A149"/>
      <c r="B149"/>
    </row>
    <row r="150" spans="1:2">
      <c r="A150"/>
      <c r="B150"/>
    </row>
    <row r="151" spans="1:2">
      <c r="A151"/>
      <c r="B151"/>
    </row>
    <row r="152" spans="1:2">
      <c r="A152"/>
      <c r="B152"/>
    </row>
    <row r="153" spans="1:2">
      <c r="A153"/>
      <c r="B153"/>
    </row>
    <row r="154" spans="1:2">
      <c r="A154"/>
      <c r="B154"/>
    </row>
    <row r="155" spans="1:2">
      <c r="A155"/>
      <c r="B155"/>
    </row>
    <row r="156" spans="1:2">
      <c r="A156"/>
      <c r="B156"/>
    </row>
    <row r="157" spans="1:2">
      <c r="A157"/>
      <c r="B157"/>
    </row>
    <row r="158" spans="1:2">
      <c r="A158"/>
      <c r="B158"/>
    </row>
    <row r="159" spans="1:2">
      <c r="A159"/>
      <c r="B159"/>
    </row>
    <row r="160" spans="1:2">
      <c r="A160"/>
      <c r="B160"/>
    </row>
    <row r="161" spans="1:2">
      <c r="A161"/>
      <c r="B161"/>
    </row>
    <row r="162" spans="1:2">
      <c r="A162"/>
      <c r="B162"/>
    </row>
    <row r="163" spans="1:2">
      <c r="A163"/>
      <c r="B163"/>
    </row>
    <row r="164" spans="1:2">
      <c r="A164"/>
      <c r="B164"/>
    </row>
    <row r="165" spans="1:2">
      <c r="A165"/>
      <c r="B165"/>
    </row>
    <row r="166" spans="1:2">
      <c r="A166"/>
      <c r="B166"/>
    </row>
    <row r="167" spans="1:2">
      <c r="A167"/>
      <c r="B167"/>
    </row>
    <row r="168" spans="1:2">
      <c r="A168"/>
      <c r="B168"/>
    </row>
    <row r="169" spans="1:2">
      <c r="A169"/>
      <c r="B169"/>
    </row>
    <row r="170" spans="1:2">
      <c r="A170"/>
      <c r="B170"/>
    </row>
    <row r="171" spans="1:2">
      <c r="A171"/>
      <c r="B171"/>
    </row>
    <row r="172" spans="1:2">
      <c r="A172"/>
      <c r="B172"/>
    </row>
    <row r="173" spans="1:2">
      <c r="A173"/>
      <c r="B173"/>
    </row>
    <row r="174" spans="1:2">
      <c r="A174"/>
      <c r="B174"/>
    </row>
    <row r="175" spans="1:2">
      <c r="A175"/>
      <c r="B175"/>
    </row>
    <row r="176" spans="1:2">
      <c r="A176"/>
      <c r="B176"/>
    </row>
    <row r="177" spans="1:2">
      <c r="A177"/>
      <c r="B177"/>
    </row>
    <row r="178" spans="1:2">
      <c r="A178"/>
      <c r="B178"/>
    </row>
    <row r="179" spans="1:2">
      <c r="A179"/>
      <c r="B179"/>
    </row>
    <row r="180" spans="1:2">
      <c r="A180"/>
      <c r="B180"/>
    </row>
    <row r="181" spans="1:2">
      <c r="A181"/>
      <c r="B181"/>
    </row>
    <row r="182" spans="1:2">
      <c r="A182"/>
      <c r="B182"/>
    </row>
    <row r="183" spans="1:2">
      <c r="A183"/>
      <c r="B183"/>
    </row>
    <row r="184" spans="1:2">
      <c r="A184"/>
      <c r="B184"/>
    </row>
    <row r="185" spans="1:2">
      <c r="A185"/>
      <c r="B185"/>
    </row>
    <row r="186" spans="1:2">
      <c r="A186"/>
      <c r="B186"/>
    </row>
    <row r="187" spans="1:2">
      <c r="A187"/>
      <c r="B187"/>
    </row>
    <row r="188" spans="1:2">
      <c r="A188"/>
      <c r="B188"/>
    </row>
    <row r="189" spans="1:2">
      <c r="A189"/>
      <c r="B189"/>
    </row>
    <row r="190" spans="1:2">
      <c r="A190"/>
      <c r="B190"/>
    </row>
    <row r="191" spans="1:2">
      <c r="A191"/>
      <c r="B191"/>
    </row>
    <row r="192" spans="1:2">
      <c r="A192"/>
      <c r="B192"/>
    </row>
    <row r="193" spans="1:2">
      <c r="A193"/>
      <c r="B193"/>
    </row>
    <row r="194" spans="1:2">
      <c r="A194"/>
      <c r="B194"/>
    </row>
    <row r="195" spans="1:2">
      <c r="A195"/>
      <c r="B195"/>
    </row>
    <row r="196" spans="1:2">
      <c r="A196"/>
      <c r="B196"/>
    </row>
    <row r="197" spans="1:2">
      <c r="A197"/>
      <c r="B197"/>
    </row>
    <row r="198" spans="1:2">
      <c r="A198"/>
      <c r="B198"/>
    </row>
    <row r="199" spans="1:2">
      <c r="A199"/>
      <c r="B199"/>
    </row>
    <row r="200" spans="1:2">
      <c r="A200"/>
      <c r="B200"/>
    </row>
    <row r="201" spans="1:2">
      <c r="A201"/>
      <c r="B201"/>
    </row>
    <row r="202" spans="1:2">
      <c r="A202"/>
      <c r="B202"/>
    </row>
    <row r="203" spans="1:2">
      <c r="A203"/>
      <c r="B203"/>
    </row>
    <row r="204" spans="1:2">
      <c r="A204"/>
      <c r="B204"/>
    </row>
    <row r="205" spans="1:2">
      <c r="A205"/>
      <c r="B205"/>
    </row>
    <row r="206" spans="1:2">
      <c r="A206"/>
      <c r="B206"/>
    </row>
    <row r="207" spans="1:2">
      <c r="A207"/>
      <c r="B207"/>
    </row>
    <row r="208" spans="1:2">
      <c r="A208"/>
      <c r="B208"/>
    </row>
    <row r="209" spans="1:2">
      <c r="A209"/>
      <c r="B209"/>
    </row>
    <row r="210" spans="1:2">
      <c r="A210"/>
      <c r="B210"/>
    </row>
    <row r="211" spans="1:2">
      <c r="A211"/>
      <c r="B211"/>
    </row>
    <row r="212" spans="1:2">
      <c r="A212"/>
      <c r="B212"/>
    </row>
    <row r="213" spans="1:2">
      <c r="A213"/>
      <c r="B213"/>
    </row>
    <row r="214" spans="1:2">
      <c r="A214"/>
      <c r="B214"/>
    </row>
    <row r="215" spans="1:2">
      <c r="A215"/>
      <c r="B215"/>
    </row>
    <row r="216" spans="1:2">
      <c r="A216"/>
      <c r="B216"/>
    </row>
    <row r="217" spans="1:2">
      <c r="A217"/>
      <c r="B217"/>
    </row>
    <row r="218" spans="1:2">
      <c r="A218"/>
      <c r="B218"/>
    </row>
    <row r="219" spans="1:2">
      <c r="A219"/>
      <c r="B219"/>
    </row>
    <row r="220" spans="1:2">
      <c r="A220"/>
      <c r="B220"/>
    </row>
    <row r="221" spans="1:2">
      <c r="A221"/>
      <c r="B221"/>
    </row>
    <row r="222" spans="1:2">
      <c r="A222"/>
      <c r="B222"/>
    </row>
    <row r="223" spans="1:2">
      <c r="A223"/>
      <c r="B223"/>
    </row>
    <row r="224" spans="1:2">
      <c r="A224"/>
      <c r="B224"/>
    </row>
    <row r="225" spans="1:2">
      <c r="A225"/>
      <c r="B225"/>
    </row>
    <row r="226" spans="1:2">
      <c r="A226"/>
      <c r="B226"/>
    </row>
    <row r="227" spans="1:2">
      <c r="A227"/>
      <c r="B227"/>
    </row>
    <row r="228" spans="1:2">
      <c r="A228"/>
      <c r="B228"/>
    </row>
    <row r="229" spans="1:2">
      <c r="A229"/>
      <c r="B229"/>
    </row>
    <row r="230" spans="1:2">
      <c r="A230"/>
      <c r="B230"/>
    </row>
    <row r="231" spans="1:2">
      <c r="A231"/>
      <c r="B231"/>
    </row>
    <row r="232" spans="1:2">
      <c r="A232"/>
      <c r="B232"/>
    </row>
    <row r="233" spans="1:2">
      <c r="A233"/>
      <c r="B233"/>
    </row>
    <row r="234" spans="1:2">
      <c r="A234"/>
      <c r="B234"/>
    </row>
    <row r="235" spans="1:2">
      <c r="A235"/>
      <c r="B235"/>
    </row>
    <row r="236" spans="1:2">
      <c r="A236"/>
      <c r="B236"/>
    </row>
    <row r="237" spans="1:2">
      <c r="A237"/>
      <c r="B237"/>
    </row>
    <row r="238" spans="1:2">
      <c r="A238"/>
      <c r="B238"/>
    </row>
    <row r="239" spans="1:2">
      <c r="A239"/>
      <c r="B239"/>
    </row>
    <row r="240" spans="1:2">
      <c r="A240"/>
      <c r="B240"/>
    </row>
    <row r="241" spans="1:2">
      <c r="A241"/>
      <c r="B241"/>
    </row>
    <row r="242" spans="1:2">
      <c r="A242"/>
      <c r="B242"/>
    </row>
    <row r="243" spans="1:2">
      <c r="A243"/>
      <c r="B243"/>
    </row>
    <row r="244" spans="1:2">
      <c r="A244"/>
      <c r="B244"/>
    </row>
    <row r="245" spans="1:2">
      <c r="A245"/>
      <c r="B245"/>
    </row>
    <row r="246" spans="1:2">
      <c r="A246"/>
      <c r="B246"/>
    </row>
    <row r="247" spans="1:2">
      <c r="A247"/>
      <c r="B247"/>
    </row>
    <row r="248" spans="1:2">
      <c r="A248"/>
      <c r="B248"/>
    </row>
    <row r="249" spans="1:2">
      <c r="A249"/>
      <c r="B249"/>
    </row>
    <row r="250" spans="1:2">
      <c r="A250"/>
      <c r="B250"/>
    </row>
    <row r="251" spans="1:2">
      <c r="A251"/>
      <c r="B251"/>
    </row>
    <row r="252" spans="1:2">
      <c r="A252"/>
      <c r="B252"/>
    </row>
    <row r="253" spans="1:2">
      <c r="A253"/>
      <c r="B253"/>
    </row>
    <row r="254" spans="1:2">
      <c r="A254"/>
      <c r="B254"/>
    </row>
    <row r="255" spans="1:2">
      <c r="A255"/>
      <c r="B255"/>
    </row>
    <row r="256" spans="1:2">
      <c r="A256"/>
      <c r="B256"/>
    </row>
    <row r="257" spans="1:2">
      <c r="A257"/>
      <c r="B257"/>
    </row>
    <row r="258" spans="1:2">
      <c r="A258"/>
      <c r="B258"/>
    </row>
    <row r="259" spans="1:2">
      <c r="A259"/>
      <c r="B259"/>
    </row>
    <row r="260" spans="1:2">
      <c r="A260"/>
      <c r="B260"/>
    </row>
    <row r="261" spans="1:2">
      <c r="A261"/>
      <c r="B261"/>
    </row>
  </sheetData>
  <sheetProtection formatColumns="0" formatRows="0"/>
  <phoneticPr fontId="10" type="noConversion"/>
  <pageMargins left="0.75" right="0.75" top="1" bottom="1" header="0.5" footer="0.5"/>
  <pageSetup paperSize="9" orientation="portrait" r:id="rId1"/>
  <headerFooter alignWithMargins="0"/>
  <legacyDrawing r:id="rId2"/>
  <controls>
    <control shapeId="41985" r:id="rId3" name="cmdGetListAllSheets"/>
  </controls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Instruction">
    <tabColor indexed="47"/>
  </sheetPr>
  <dimension ref="A1"/>
  <sheetViews>
    <sheetView showGridLines="0" workbookViewId="0"/>
  </sheetViews>
  <sheetFormatPr defaultRowHeight="11.25"/>
  <cols>
    <col min="1" max="16384" width="9.140625" style="106"/>
  </cols>
  <sheetData/>
  <sheetProtection formatColumns="0" formatRows="0"/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UpdTemplMain">
    <tabColor indexed="47"/>
  </sheetPr>
  <dimension ref="AA1:AJ1"/>
  <sheetViews>
    <sheetView showGridLines="0" workbookViewId="0"/>
  </sheetViews>
  <sheetFormatPr defaultRowHeight="11.25"/>
  <cols>
    <col min="1" max="26" width="9.140625" style="8"/>
    <col min="27" max="36" width="9.140625" style="9"/>
    <col min="37" max="16384" width="9.140625" style="8"/>
  </cols>
  <sheetData/>
  <sheetProtection formatColumns="0" formatRows="0"/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frmCheckUpdates">
    <tabColor indexed="47"/>
  </sheetPr>
  <dimension ref="A1"/>
  <sheetViews>
    <sheetView showGridLines="0" workbookViewId="0">
      <selection activeCell="N37" sqref="N37:N38"/>
    </sheetView>
  </sheetViews>
  <sheetFormatPr defaultRowHeight="11.25"/>
  <cols>
    <col min="1" max="16384" width="9.140625" style="107"/>
  </cols>
  <sheetData/>
  <sheetProtection formatColumns="0" formatRows="0"/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frmDateChoose">
    <tabColor indexed="47"/>
  </sheetPr>
  <dimension ref="A1"/>
  <sheetViews>
    <sheetView showGridLines="0" workbookViewId="0">
      <selection activeCell="K44" sqref="K44"/>
    </sheetView>
  </sheetViews>
  <sheetFormatPr defaultRowHeight="11.25"/>
  <cols>
    <col min="1" max="16384" width="9.140625" style="146"/>
  </cols>
  <sheetData/>
  <sheetProtection formatColumns="0" formatRows="0"/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mod_00">
    <tabColor indexed="47"/>
  </sheetPr>
  <dimension ref="A1"/>
  <sheetViews>
    <sheetView showGridLines="0" workbookViewId="0">
      <selection activeCell="M33" sqref="M33"/>
    </sheetView>
  </sheetViews>
  <sheetFormatPr defaultRowHeight="15"/>
  <cols>
    <col min="1" max="16384" width="9.140625" style="258"/>
  </cols>
  <sheetData/>
  <sheetProtection formatColumns="0" formatRows="0"/>
  <pageMargins left="0.75" right="0.75" top="1" bottom="1" header="0.5" footer="0.5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frmRegion">
    <tabColor indexed="47"/>
  </sheetPr>
  <dimension ref="A1"/>
  <sheetViews>
    <sheetView showGridLines="0" workbookViewId="0">
      <selection activeCell="L21" sqref="L21"/>
    </sheetView>
  </sheetViews>
  <sheetFormatPr defaultRowHeight="11.25"/>
  <cols>
    <col min="1" max="16384" width="9.140625" style="179"/>
  </cols>
  <sheetData/>
  <phoneticPr fontId="10" type="noConversion"/>
  <pageMargins left="0.7" right="0.7" top="0.75" bottom="0.75" header="0.3" footer="0.3"/>
  <pageSetup paperSize="9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1">
    <tabColor indexed="47"/>
  </sheetPr>
  <dimension ref="A1"/>
  <sheetViews>
    <sheetView showGridLines="0" workbookViewId="0">
      <selection activeCell="H19" sqref="H19"/>
    </sheetView>
  </sheetViews>
  <sheetFormatPr defaultRowHeight="11.25"/>
  <sheetData/>
  <phoneticPr fontId="10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 codeName="Лист45">
    <tabColor indexed="47"/>
  </sheetPr>
  <dimension ref="A1"/>
  <sheetViews>
    <sheetView showGridLines="0" workbookViewId="0">
      <selection activeCell="Q32" sqref="Q32"/>
    </sheetView>
  </sheetViews>
  <sheetFormatPr defaultRowHeight="11.25"/>
  <cols>
    <col min="1" max="16384" width="9.140625" style="4"/>
  </cols>
  <sheetData/>
  <sheetProtection formatColumns="0" formatRows="0"/>
  <phoneticPr fontId="10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"/>
  <sheetViews>
    <sheetView showGridLines="0" workbookViewId="0"/>
  </sheetViews>
  <sheetFormatPr defaultRowHeight="11.25"/>
  <cols>
    <col min="1" max="16384" width="9.140625" style="2"/>
  </cols>
  <sheetData/>
  <phoneticPr fontId="10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DoubleClick">
    <tabColor indexed="47"/>
  </sheetPr>
  <dimension ref="A1"/>
  <sheetViews>
    <sheetView showGridLines="0" workbookViewId="0"/>
  </sheetViews>
  <sheetFormatPr defaultRowHeight="11.25"/>
  <cols>
    <col min="1" max="16384" width="9.140625" style="2"/>
  </cols>
  <sheetData/>
  <sheetProtection formatColumns="0" formatRows="0"/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_01">
    <tabColor indexed="47"/>
  </sheetPr>
  <dimension ref="A1"/>
  <sheetViews>
    <sheetView showGridLines="0" workbookViewId="0"/>
  </sheetViews>
  <sheetFormatPr defaultRowHeight="11.25"/>
  <sheetData/>
  <phoneticPr fontId="0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sheetPr codeName="mod_01_1">
    <tabColor indexed="47"/>
  </sheetPr>
  <dimension ref="A1"/>
  <sheetViews>
    <sheetView showGridLines="0" workbookViewId="0"/>
  </sheetViews>
  <sheetFormatPr defaultRowHeight="11.25"/>
  <sheetData/>
  <phoneticPr fontId="0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sheetPr codeName="mod_Com">
    <tabColor indexed="47"/>
  </sheetPr>
  <dimension ref="A1"/>
  <sheetViews>
    <sheetView showGridLines="0" workbookViewId="0"/>
  </sheetViews>
  <sheetFormatPr defaultRowHeight="11.25"/>
  <sheetData/>
  <phoneticPr fontId="1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modFill">
    <tabColor indexed="47"/>
  </sheetPr>
  <dimension ref="A1"/>
  <sheetViews>
    <sheetView showGridLines="0" topLeftCell="A28" workbookViewId="0">
      <selection activeCell="G68" sqref="G68"/>
    </sheetView>
  </sheetViews>
  <sheetFormatPr defaultRowHeight="11.25"/>
  <sheetData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Instruction"/>
  <dimension ref="A1:AC122"/>
  <sheetViews>
    <sheetView showGridLines="0" tabSelected="1" workbookViewId="0"/>
  </sheetViews>
  <sheetFormatPr defaultRowHeight="14.25"/>
  <cols>
    <col min="1" max="1" width="3.28515625" style="69" customWidth="1"/>
    <col min="2" max="2" width="8.7109375" style="69" customWidth="1"/>
    <col min="3" max="3" width="22.28515625" style="69" customWidth="1"/>
    <col min="4" max="4" width="4.28515625" style="69" customWidth="1"/>
    <col min="5" max="6" width="4.42578125" style="69" customWidth="1"/>
    <col min="7" max="7" width="4.5703125" style="69" customWidth="1"/>
    <col min="8" max="24" width="4.42578125" style="69" customWidth="1"/>
    <col min="25" max="25" width="4.42578125" style="70" customWidth="1"/>
    <col min="26" max="26" width="9.140625" style="69"/>
    <col min="27" max="27" width="9.140625" style="71"/>
    <col min="28" max="16384" width="9.140625" style="69"/>
  </cols>
  <sheetData>
    <row r="1" spans="1:29" ht="10.5" customHeight="1">
      <c r="AA1" s="71" t="s">
        <v>200</v>
      </c>
    </row>
    <row r="2" spans="1:29" ht="16.5" customHeight="1">
      <c r="B2" s="269" t="str">
        <f>"Код отчёта: " &amp; GetCode()</f>
        <v>Код отчёта: INV.WARM.2016YEAR</v>
      </c>
      <c r="C2" s="269"/>
      <c r="D2" s="269"/>
      <c r="E2" s="269"/>
      <c r="F2" s="269"/>
      <c r="G2" s="269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0"/>
      <c r="Y2" s="71"/>
      <c r="AA2" s="69"/>
    </row>
    <row r="3" spans="1:29" ht="18" customHeight="1">
      <c r="B3" s="270" t="str">
        <f>"Версия " &amp; Getversion()</f>
        <v>Версия 1.1</v>
      </c>
      <c r="C3" s="270"/>
      <c r="D3" s="73"/>
      <c r="E3" s="73"/>
      <c r="F3" s="73"/>
      <c r="G3" s="73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2"/>
      <c r="T3" s="72"/>
      <c r="U3" s="72"/>
      <c r="V3" s="74"/>
      <c r="W3" s="74"/>
      <c r="X3" s="74"/>
      <c r="Y3" s="74"/>
    </row>
    <row r="4" spans="1:29" ht="6" customHeight="1">
      <c r="B4" s="75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</row>
    <row r="5" spans="1:29" ht="32.25" customHeight="1">
      <c r="A5" s="76"/>
      <c r="B5" s="271" t="str">
        <f>Титульный!E5</f>
        <v>Контроль за использованием инвестиционных ресурсов, включаемых в регулируемые государством цены (тарифы) в сфере теплоснабжения за 2016 год</v>
      </c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2"/>
      <c r="S5" s="272"/>
      <c r="T5" s="272"/>
      <c r="U5" s="272"/>
      <c r="V5" s="272"/>
      <c r="W5" s="272"/>
      <c r="X5" s="272"/>
      <c r="Y5" s="273"/>
      <c r="Z5" s="76"/>
      <c r="AB5" s="76"/>
      <c r="AC5" s="76"/>
    </row>
    <row r="6" spans="1:29" ht="9.75" customHeight="1">
      <c r="A6" s="77"/>
      <c r="B6" s="78"/>
      <c r="C6" s="79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1"/>
    </row>
    <row r="7" spans="1:29" ht="15" customHeight="1">
      <c r="A7" s="77"/>
      <c r="B7" s="82"/>
      <c r="C7" s="83"/>
      <c r="D7" s="80"/>
      <c r="E7" s="274" t="s">
        <v>309</v>
      </c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4"/>
      <c r="U7" s="274"/>
      <c r="V7" s="274"/>
      <c r="W7" s="274"/>
      <c r="X7" s="274"/>
      <c r="Y7" s="81"/>
    </row>
    <row r="8" spans="1:29" ht="15" customHeight="1">
      <c r="A8" s="77"/>
      <c r="B8" s="82"/>
      <c r="C8" s="83"/>
      <c r="D8" s="80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  <c r="P8" s="274"/>
      <c r="Q8" s="274"/>
      <c r="R8" s="274"/>
      <c r="S8" s="274"/>
      <c r="T8" s="274"/>
      <c r="U8" s="274"/>
      <c r="V8" s="274"/>
      <c r="W8" s="274"/>
      <c r="X8" s="274"/>
      <c r="Y8" s="81"/>
    </row>
    <row r="9" spans="1:29" ht="15" customHeight="1">
      <c r="A9" s="77"/>
      <c r="B9" s="82"/>
      <c r="C9" s="83"/>
      <c r="D9" s="80"/>
      <c r="E9" s="274"/>
      <c r="F9" s="274"/>
      <c r="G9" s="274"/>
      <c r="H9" s="274"/>
      <c r="I9" s="274"/>
      <c r="J9" s="274"/>
      <c r="K9" s="274"/>
      <c r="L9" s="274"/>
      <c r="M9" s="274"/>
      <c r="N9" s="274"/>
      <c r="O9" s="274"/>
      <c r="P9" s="274"/>
      <c r="Q9" s="274"/>
      <c r="R9" s="274"/>
      <c r="S9" s="274"/>
      <c r="T9" s="274"/>
      <c r="U9" s="274"/>
      <c r="V9" s="274"/>
      <c r="W9" s="274"/>
      <c r="X9" s="274"/>
      <c r="Y9" s="81"/>
    </row>
    <row r="10" spans="1:29" ht="10.5" customHeight="1">
      <c r="A10" s="77"/>
      <c r="B10" s="82"/>
      <c r="C10" s="83"/>
      <c r="D10" s="80"/>
      <c r="E10" s="274"/>
      <c r="F10" s="274"/>
      <c r="G10" s="274"/>
      <c r="H10" s="274"/>
      <c r="I10" s="274"/>
      <c r="J10" s="274"/>
      <c r="K10" s="274"/>
      <c r="L10" s="274"/>
      <c r="M10" s="274"/>
      <c r="N10" s="274"/>
      <c r="O10" s="274"/>
      <c r="P10" s="274"/>
      <c r="Q10" s="274"/>
      <c r="R10" s="274"/>
      <c r="S10" s="274"/>
      <c r="T10" s="274"/>
      <c r="U10" s="274"/>
      <c r="V10" s="274"/>
      <c r="W10" s="274"/>
      <c r="X10" s="274"/>
      <c r="Y10" s="81"/>
    </row>
    <row r="11" spans="1:29" ht="27" customHeight="1">
      <c r="A11" s="77"/>
      <c r="B11" s="82"/>
      <c r="C11" s="83"/>
      <c r="D11" s="80"/>
      <c r="E11" s="274"/>
      <c r="F11" s="274"/>
      <c r="G11" s="274"/>
      <c r="H11" s="274"/>
      <c r="I11" s="274"/>
      <c r="J11" s="274"/>
      <c r="K11" s="274"/>
      <c r="L11" s="274"/>
      <c r="M11" s="274"/>
      <c r="N11" s="274"/>
      <c r="O11" s="274"/>
      <c r="P11" s="274"/>
      <c r="Q11" s="274"/>
      <c r="R11" s="274"/>
      <c r="S11" s="274"/>
      <c r="T11" s="274"/>
      <c r="U11" s="274"/>
      <c r="V11" s="274"/>
      <c r="W11" s="274"/>
      <c r="X11" s="274"/>
      <c r="Y11" s="81"/>
    </row>
    <row r="12" spans="1:29" ht="12" customHeight="1">
      <c r="A12" s="77"/>
      <c r="B12" s="82"/>
      <c r="C12" s="83"/>
      <c r="D12" s="80"/>
      <c r="E12" s="274"/>
      <c r="F12" s="274"/>
      <c r="G12" s="274"/>
      <c r="H12" s="274"/>
      <c r="I12" s="274"/>
      <c r="J12" s="274"/>
      <c r="K12" s="274"/>
      <c r="L12" s="274"/>
      <c r="M12" s="274"/>
      <c r="N12" s="274"/>
      <c r="O12" s="274"/>
      <c r="P12" s="274"/>
      <c r="Q12" s="274"/>
      <c r="R12" s="274"/>
      <c r="S12" s="274"/>
      <c r="T12" s="274"/>
      <c r="U12" s="274"/>
      <c r="V12" s="274"/>
      <c r="W12" s="274"/>
      <c r="X12" s="274"/>
      <c r="Y12" s="81"/>
    </row>
    <row r="13" spans="1:29" ht="38.25" customHeight="1">
      <c r="A13" s="77"/>
      <c r="B13" s="82"/>
      <c r="C13" s="83"/>
      <c r="D13" s="80"/>
      <c r="E13" s="274"/>
      <c r="F13" s="274"/>
      <c r="G13" s="274"/>
      <c r="H13" s="274"/>
      <c r="I13" s="274"/>
      <c r="J13" s="274"/>
      <c r="K13" s="274"/>
      <c r="L13" s="274"/>
      <c r="M13" s="274"/>
      <c r="N13" s="274"/>
      <c r="O13" s="274"/>
      <c r="P13" s="274"/>
      <c r="Q13" s="274"/>
      <c r="R13" s="274"/>
      <c r="S13" s="274"/>
      <c r="T13" s="274"/>
      <c r="U13" s="274"/>
      <c r="V13" s="274"/>
      <c r="W13" s="274"/>
      <c r="X13" s="274"/>
      <c r="Y13" s="84"/>
    </row>
    <row r="14" spans="1:29" ht="15" customHeight="1">
      <c r="A14" s="77"/>
      <c r="B14" s="82"/>
      <c r="C14" s="83"/>
      <c r="D14" s="80"/>
      <c r="E14" s="274" t="s">
        <v>311</v>
      </c>
      <c r="F14" s="274"/>
      <c r="G14" s="274"/>
      <c r="H14" s="274"/>
      <c r="I14" s="274"/>
      <c r="J14" s="274"/>
      <c r="K14" s="274"/>
      <c r="L14" s="274"/>
      <c r="M14" s="274"/>
      <c r="N14" s="274"/>
      <c r="O14" s="274"/>
      <c r="P14" s="274"/>
      <c r="Q14" s="274"/>
      <c r="R14" s="274"/>
      <c r="S14" s="274"/>
      <c r="T14" s="274"/>
      <c r="U14" s="274"/>
      <c r="V14" s="274"/>
      <c r="W14" s="274"/>
      <c r="X14" s="274"/>
      <c r="Y14" s="81"/>
    </row>
    <row r="15" spans="1:29" ht="15">
      <c r="A15" s="77"/>
      <c r="B15" s="82"/>
      <c r="C15" s="83"/>
      <c r="D15" s="80"/>
      <c r="E15" s="274"/>
      <c r="F15" s="274"/>
      <c r="G15" s="274"/>
      <c r="H15" s="274"/>
      <c r="I15" s="274"/>
      <c r="J15" s="274"/>
      <c r="K15" s="274"/>
      <c r="L15" s="274"/>
      <c r="M15" s="274"/>
      <c r="N15" s="274"/>
      <c r="O15" s="274"/>
      <c r="P15" s="274"/>
      <c r="Q15" s="274"/>
      <c r="R15" s="274"/>
      <c r="S15" s="274"/>
      <c r="T15" s="274"/>
      <c r="U15" s="274"/>
      <c r="V15" s="274"/>
      <c r="W15" s="274"/>
      <c r="X15" s="274"/>
      <c r="Y15" s="81"/>
    </row>
    <row r="16" spans="1:29" ht="15">
      <c r="A16" s="77"/>
      <c r="B16" s="82"/>
      <c r="C16" s="83"/>
      <c r="D16" s="80"/>
      <c r="E16" s="274"/>
      <c r="F16" s="274"/>
      <c r="G16" s="274"/>
      <c r="H16" s="274"/>
      <c r="I16" s="274"/>
      <c r="J16" s="274"/>
      <c r="K16" s="274"/>
      <c r="L16" s="274"/>
      <c r="M16" s="274"/>
      <c r="N16" s="274"/>
      <c r="O16" s="274"/>
      <c r="P16" s="274"/>
      <c r="Q16" s="274"/>
      <c r="R16" s="274"/>
      <c r="S16" s="274"/>
      <c r="T16" s="274"/>
      <c r="U16" s="274"/>
      <c r="V16" s="274"/>
      <c r="W16" s="274"/>
      <c r="X16" s="274"/>
      <c r="Y16" s="81"/>
    </row>
    <row r="17" spans="1:25" ht="15" customHeight="1">
      <c r="A17" s="77"/>
      <c r="B17" s="82"/>
      <c r="C17" s="83"/>
      <c r="D17" s="80"/>
      <c r="E17" s="274"/>
      <c r="F17" s="274"/>
      <c r="G17" s="274"/>
      <c r="H17" s="274"/>
      <c r="I17" s="274"/>
      <c r="J17" s="274"/>
      <c r="K17" s="274"/>
      <c r="L17" s="274"/>
      <c r="M17" s="274"/>
      <c r="N17" s="274"/>
      <c r="O17" s="274"/>
      <c r="P17" s="274"/>
      <c r="Q17" s="274"/>
      <c r="R17" s="274"/>
      <c r="S17" s="274"/>
      <c r="T17" s="274"/>
      <c r="U17" s="274"/>
      <c r="V17" s="274"/>
      <c r="W17" s="274"/>
      <c r="X17" s="274"/>
      <c r="Y17" s="81"/>
    </row>
    <row r="18" spans="1:25" ht="15">
      <c r="A18" s="77"/>
      <c r="B18" s="82"/>
      <c r="C18" s="83"/>
      <c r="D18" s="80"/>
      <c r="E18" s="274"/>
      <c r="F18" s="274"/>
      <c r="G18" s="274"/>
      <c r="H18" s="274"/>
      <c r="I18" s="274"/>
      <c r="J18" s="274"/>
      <c r="K18" s="274"/>
      <c r="L18" s="274"/>
      <c r="M18" s="274"/>
      <c r="N18" s="274"/>
      <c r="O18" s="274"/>
      <c r="P18" s="274"/>
      <c r="Q18" s="274"/>
      <c r="R18" s="274"/>
      <c r="S18" s="274"/>
      <c r="T18" s="274"/>
      <c r="U18" s="274"/>
      <c r="V18" s="274"/>
      <c r="W18" s="274"/>
      <c r="X18" s="274"/>
      <c r="Y18" s="81"/>
    </row>
    <row r="19" spans="1:25" ht="59.25" customHeight="1">
      <c r="A19" s="77"/>
      <c r="B19" s="82"/>
      <c r="C19" s="83"/>
      <c r="D19" s="85"/>
      <c r="E19" s="274"/>
      <c r="F19" s="274"/>
      <c r="G19" s="274"/>
      <c r="H19" s="274"/>
      <c r="I19" s="274"/>
      <c r="J19" s="274"/>
      <c r="K19" s="274"/>
      <c r="L19" s="274"/>
      <c r="M19" s="274"/>
      <c r="N19" s="274"/>
      <c r="O19" s="274"/>
      <c r="P19" s="274"/>
      <c r="Q19" s="274"/>
      <c r="R19" s="274"/>
      <c r="S19" s="274"/>
      <c r="T19" s="274"/>
      <c r="U19" s="274"/>
      <c r="V19" s="274"/>
      <c r="W19" s="274"/>
      <c r="X19" s="274"/>
      <c r="Y19" s="81"/>
    </row>
    <row r="20" spans="1:25" ht="15" hidden="1">
      <c r="A20" s="77"/>
      <c r="B20" s="82"/>
      <c r="C20" s="83"/>
      <c r="D20" s="85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1"/>
    </row>
    <row r="21" spans="1:25" ht="14.25" hidden="1" customHeight="1">
      <c r="A21" s="77"/>
      <c r="B21" s="82"/>
      <c r="C21" s="83"/>
      <c r="D21" s="78"/>
      <c r="E21" s="87" t="s">
        <v>201</v>
      </c>
      <c r="F21" s="281" t="s">
        <v>202</v>
      </c>
      <c r="G21" s="282"/>
      <c r="H21" s="282"/>
      <c r="I21" s="282"/>
      <c r="J21" s="282"/>
      <c r="K21" s="282"/>
      <c r="L21" s="282"/>
      <c r="M21" s="282"/>
      <c r="N21" s="88"/>
      <c r="O21" s="89" t="s">
        <v>201</v>
      </c>
      <c r="P21" s="283" t="s">
        <v>203</v>
      </c>
      <c r="Q21" s="284"/>
      <c r="R21" s="284"/>
      <c r="S21" s="284"/>
      <c r="T21" s="284"/>
      <c r="U21" s="284"/>
      <c r="V21" s="284"/>
      <c r="W21" s="284"/>
      <c r="X21" s="284"/>
      <c r="Y21" s="81"/>
    </row>
    <row r="22" spans="1:25" ht="14.25" hidden="1" customHeight="1">
      <c r="A22" s="77"/>
      <c r="B22" s="82"/>
      <c r="C22" s="83"/>
      <c r="D22" s="78"/>
      <c r="E22" s="90" t="s">
        <v>201</v>
      </c>
      <c r="F22" s="281" t="s">
        <v>204</v>
      </c>
      <c r="G22" s="282"/>
      <c r="H22" s="282"/>
      <c r="I22" s="282"/>
      <c r="J22" s="282"/>
      <c r="K22" s="282"/>
      <c r="L22" s="282"/>
      <c r="M22" s="282"/>
      <c r="N22" s="88"/>
      <c r="O22" s="91" t="s">
        <v>201</v>
      </c>
      <c r="P22" s="283" t="s">
        <v>205</v>
      </c>
      <c r="Q22" s="284"/>
      <c r="R22" s="284"/>
      <c r="S22" s="284"/>
      <c r="T22" s="284"/>
      <c r="U22" s="284"/>
      <c r="V22" s="284"/>
      <c r="W22" s="284"/>
      <c r="X22" s="284"/>
      <c r="Y22" s="81"/>
    </row>
    <row r="23" spans="1:25" ht="27" hidden="1" customHeight="1">
      <c r="A23" s="77"/>
      <c r="B23" s="82"/>
      <c r="C23" s="83"/>
      <c r="D23" s="78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1"/>
    </row>
    <row r="24" spans="1:25" ht="10.5" hidden="1" customHeight="1">
      <c r="A24" s="77"/>
      <c r="B24" s="82"/>
      <c r="C24" s="83"/>
      <c r="D24" s="78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1"/>
    </row>
    <row r="25" spans="1:25" ht="27" hidden="1" customHeight="1">
      <c r="A25" s="77"/>
      <c r="B25" s="82"/>
      <c r="C25" s="83"/>
      <c r="D25" s="78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1"/>
    </row>
    <row r="26" spans="1:25" ht="12" hidden="1" customHeight="1">
      <c r="A26" s="77"/>
      <c r="B26" s="82"/>
      <c r="C26" s="83"/>
      <c r="D26" s="78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1"/>
    </row>
    <row r="27" spans="1:25" ht="38.25" hidden="1" customHeight="1">
      <c r="A27" s="77"/>
      <c r="B27" s="82"/>
      <c r="C27" s="83"/>
      <c r="D27" s="78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1"/>
    </row>
    <row r="28" spans="1:25" ht="15" hidden="1">
      <c r="A28" s="77"/>
      <c r="B28" s="82"/>
      <c r="C28" s="83"/>
      <c r="D28" s="78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1"/>
    </row>
    <row r="29" spans="1:25" ht="15" hidden="1">
      <c r="A29" s="77"/>
      <c r="B29" s="82"/>
      <c r="C29" s="83"/>
      <c r="D29" s="78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1"/>
    </row>
    <row r="30" spans="1:25" ht="15" hidden="1">
      <c r="A30" s="77"/>
      <c r="B30" s="82"/>
      <c r="C30" s="83"/>
      <c r="D30" s="78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1"/>
    </row>
    <row r="31" spans="1:25" ht="15" hidden="1">
      <c r="A31" s="77"/>
      <c r="B31" s="82"/>
      <c r="C31" s="83"/>
      <c r="D31" s="78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1"/>
    </row>
    <row r="32" spans="1:25" ht="15" hidden="1">
      <c r="A32" s="77"/>
      <c r="B32" s="82"/>
      <c r="C32" s="83"/>
      <c r="D32" s="78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1"/>
    </row>
    <row r="33" spans="1:25" ht="18.75" hidden="1" customHeight="1">
      <c r="A33" s="77"/>
      <c r="B33" s="82"/>
      <c r="C33" s="83"/>
      <c r="D33" s="85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1"/>
    </row>
    <row r="34" spans="1:25" ht="15" hidden="1">
      <c r="A34" s="77"/>
      <c r="B34" s="82"/>
      <c r="C34" s="83"/>
      <c r="D34" s="85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1"/>
    </row>
    <row r="35" spans="1:25" ht="24" hidden="1" customHeight="1">
      <c r="A35" s="77"/>
      <c r="B35" s="82"/>
      <c r="C35" s="83"/>
      <c r="D35" s="78"/>
      <c r="E35" s="289" t="s">
        <v>212</v>
      </c>
      <c r="F35" s="289"/>
      <c r="G35" s="289"/>
      <c r="H35" s="289"/>
      <c r="I35" s="289"/>
      <c r="J35" s="289"/>
      <c r="K35" s="289"/>
      <c r="L35" s="289"/>
      <c r="M35" s="289"/>
      <c r="N35" s="289"/>
      <c r="O35" s="289"/>
      <c r="P35" s="289"/>
      <c r="Q35" s="289"/>
      <c r="R35" s="289"/>
      <c r="S35" s="289"/>
      <c r="T35" s="289"/>
      <c r="U35" s="289"/>
      <c r="V35" s="289"/>
      <c r="W35" s="289"/>
      <c r="X35" s="289"/>
      <c r="Y35" s="81"/>
    </row>
    <row r="36" spans="1:25" ht="38.25" hidden="1" customHeight="1">
      <c r="A36" s="77"/>
      <c r="B36" s="82"/>
      <c r="C36" s="83"/>
      <c r="D36" s="78"/>
      <c r="E36" s="289"/>
      <c r="F36" s="289"/>
      <c r="G36" s="289"/>
      <c r="H36" s="289"/>
      <c r="I36" s="289"/>
      <c r="J36" s="289"/>
      <c r="K36" s="289"/>
      <c r="L36" s="289"/>
      <c r="M36" s="289"/>
      <c r="N36" s="289"/>
      <c r="O36" s="289"/>
      <c r="P36" s="289"/>
      <c r="Q36" s="289"/>
      <c r="R36" s="289"/>
      <c r="S36" s="289"/>
      <c r="T36" s="289"/>
      <c r="U36" s="289"/>
      <c r="V36" s="289"/>
      <c r="W36" s="289"/>
      <c r="X36" s="289"/>
      <c r="Y36" s="81"/>
    </row>
    <row r="37" spans="1:25" ht="9.75" hidden="1" customHeight="1">
      <c r="A37" s="77"/>
      <c r="B37" s="82"/>
      <c r="C37" s="83"/>
      <c r="D37" s="78"/>
      <c r="E37" s="289"/>
      <c r="F37" s="289"/>
      <c r="G37" s="289"/>
      <c r="H37" s="289"/>
      <c r="I37" s="289"/>
      <c r="J37" s="289"/>
      <c r="K37" s="289"/>
      <c r="L37" s="289"/>
      <c r="M37" s="289"/>
      <c r="N37" s="289"/>
      <c r="O37" s="289"/>
      <c r="P37" s="289"/>
      <c r="Q37" s="289"/>
      <c r="R37" s="289"/>
      <c r="S37" s="289"/>
      <c r="T37" s="289"/>
      <c r="U37" s="289"/>
      <c r="V37" s="289"/>
      <c r="W37" s="289"/>
      <c r="X37" s="289"/>
      <c r="Y37" s="81"/>
    </row>
    <row r="38" spans="1:25" ht="51" hidden="1" customHeight="1">
      <c r="A38" s="77"/>
      <c r="B38" s="82"/>
      <c r="C38" s="83"/>
      <c r="D38" s="78"/>
      <c r="E38" s="289"/>
      <c r="F38" s="289"/>
      <c r="G38" s="289"/>
      <c r="H38" s="289"/>
      <c r="I38" s="289"/>
      <c r="J38" s="289"/>
      <c r="K38" s="289"/>
      <c r="L38" s="289"/>
      <c r="M38" s="289"/>
      <c r="N38" s="289"/>
      <c r="O38" s="289"/>
      <c r="P38" s="289"/>
      <c r="Q38" s="289"/>
      <c r="R38" s="289"/>
      <c r="S38" s="289"/>
      <c r="T38" s="289"/>
      <c r="U38" s="289"/>
      <c r="V38" s="289"/>
      <c r="W38" s="289"/>
      <c r="X38" s="289"/>
      <c r="Y38" s="81"/>
    </row>
    <row r="39" spans="1:25" ht="15" hidden="1" customHeight="1">
      <c r="A39" s="77"/>
      <c r="B39" s="82"/>
      <c r="C39" s="83"/>
      <c r="D39" s="78"/>
      <c r="E39" s="289"/>
      <c r="F39" s="289"/>
      <c r="G39" s="289"/>
      <c r="H39" s="289"/>
      <c r="I39" s="289"/>
      <c r="J39" s="289"/>
      <c r="K39" s="289"/>
      <c r="L39" s="289"/>
      <c r="M39" s="289"/>
      <c r="N39" s="289"/>
      <c r="O39" s="289"/>
      <c r="P39" s="289"/>
      <c r="Q39" s="289"/>
      <c r="R39" s="289"/>
      <c r="S39" s="289"/>
      <c r="T39" s="289"/>
      <c r="U39" s="289"/>
      <c r="V39" s="289"/>
      <c r="W39" s="289"/>
      <c r="X39" s="289"/>
      <c r="Y39" s="81"/>
    </row>
    <row r="40" spans="1:25" ht="12" hidden="1" customHeight="1">
      <c r="A40" s="77"/>
      <c r="B40" s="82"/>
      <c r="C40" s="83"/>
      <c r="D40" s="78"/>
      <c r="E40" s="290" t="s">
        <v>322</v>
      </c>
      <c r="F40" s="290"/>
      <c r="G40" s="290"/>
      <c r="H40" s="290"/>
      <c r="I40" s="290"/>
      <c r="J40" s="290"/>
      <c r="K40" s="290"/>
      <c r="L40" s="290"/>
      <c r="M40" s="290"/>
      <c r="N40" s="290"/>
      <c r="O40" s="290"/>
      <c r="P40" s="290"/>
      <c r="Q40" s="290"/>
      <c r="R40" s="290"/>
      <c r="S40" s="290"/>
      <c r="T40" s="290"/>
      <c r="U40" s="290"/>
      <c r="V40" s="290"/>
      <c r="W40" s="290"/>
      <c r="X40" s="290"/>
      <c r="Y40" s="81"/>
    </row>
    <row r="41" spans="1:25" ht="38.25" hidden="1" customHeight="1">
      <c r="A41" s="77"/>
      <c r="B41" s="82"/>
      <c r="C41" s="83"/>
      <c r="D41" s="78"/>
      <c r="E41" s="289"/>
      <c r="F41" s="289"/>
      <c r="G41" s="289"/>
      <c r="H41" s="289"/>
      <c r="I41" s="289"/>
      <c r="J41" s="289"/>
      <c r="K41" s="289"/>
      <c r="L41" s="289"/>
      <c r="M41" s="289"/>
      <c r="N41" s="289"/>
      <c r="O41" s="289"/>
      <c r="P41" s="289"/>
      <c r="Q41" s="289"/>
      <c r="R41" s="289"/>
      <c r="S41" s="289"/>
      <c r="T41" s="289"/>
      <c r="U41" s="289"/>
      <c r="V41" s="289"/>
      <c r="W41" s="289"/>
      <c r="X41" s="289"/>
      <c r="Y41" s="81"/>
    </row>
    <row r="42" spans="1:25" ht="15" hidden="1">
      <c r="A42" s="77"/>
      <c r="B42" s="82"/>
      <c r="C42" s="83"/>
      <c r="D42" s="78"/>
      <c r="E42" s="289"/>
      <c r="F42" s="289"/>
      <c r="G42" s="289"/>
      <c r="H42" s="289"/>
      <c r="I42" s="289"/>
      <c r="J42" s="289"/>
      <c r="K42" s="289"/>
      <c r="L42" s="289"/>
      <c r="M42" s="289"/>
      <c r="N42" s="289"/>
      <c r="O42" s="289"/>
      <c r="P42" s="289"/>
      <c r="Q42" s="289"/>
      <c r="R42" s="289"/>
      <c r="S42" s="289"/>
      <c r="T42" s="289"/>
      <c r="U42" s="289"/>
      <c r="V42" s="289"/>
      <c r="W42" s="289"/>
      <c r="X42" s="289"/>
      <c r="Y42" s="81"/>
    </row>
    <row r="43" spans="1:25" ht="15" hidden="1">
      <c r="A43" s="77"/>
      <c r="B43" s="82"/>
      <c r="C43" s="83"/>
      <c r="D43" s="78"/>
      <c r="E43" s="289"/>
      <c r="F43" s="289"/>
      <c r="G43" s="289"/>
      <c r="H43" s="289"/>
      <c r="I43" s="289"/>
      <c r="J43" s="289"/>
      <c r="K43" s="289"/>
      <c r="L43" s="289"/>
      <c r="M43" s="289"/>
      <c r="N43" s="289"/>
      <c r="O43" s="289"/>
      <c r="P43" s="289"/>
      <c r="Q43" s="289"/>
      <c r="R43" s="289"/>
      <c r="S43" s="289"/>
      <c r="T43" s="289"/>
      <c r="U43" s="289"/>
      <c r="V43" s="289"/>
      <c r="W43" s="289"/>
      <c r="X43" s="289"/>
      <c r="Y43" s="81"/>
    </row>
    <row r="44" spans="1:25" ht="33.75" hidden="1" customHeight="1">
      <c r="A44" s="77"/>
      <c r="B44" s="82"/>
      <c r="C44" s="83"/>
      <c r="D44" s="85"/>
      <c r="E44" s="289"/>
      <c r="F44" s="289"/>
      <c r="G44" s="289"/>
      <c r="H44" s="289"/>
      <c r="I44" s="289"/>
      <c r="J44" s="289"/>
      <c r="K44" s="289"/>
      <c r="L44" s="289"/>
      <c r="M44" s="289"/>
      <c r="N44" s="289"/>
      <c r="O44" s="289"/>
      <c r="P44" s="289"/>
      <c r="Q44" s="289"/>
      <c r="R44" s="289"/>
      <c r="S44" s="289"/>
      <c r="T44" s="289"/>
      <c r="U44" s="289"/>
      <c r="V44" s="289"/>
      <c r="W44" s="289"/>
      <c r="X44" s="289"/>
      <c r="Y44" s="81"/>
    </row>
    <row r="45" spans="1:25" ht="15" hidden="1">
      <c r="A45" s="77"/>
      <c r="B45" s="82"/>
      <c r="C45" s="83"/>
      <c r="D45" s="85"/>
      <c r="E45" s="289"/>
      <c r="F45" s="289"/>
      <c r="G45" s="289"/>
      <c r="H45" s="289"/>
      <c r="I45" s="289"/>
      <c r="J45" s="289"/>
      <c r="K45" s="289"/>
      <c r="L45" s="289"/>
      <c r="M45" s="289"/>
      <c r="N45" s="289"/>
      <c r="O45" s="289"/>
      <c r="P45" s="289"/>
      <c r="Q45" s="289"/>
      <c r="R45" s="289"/>
      <c r="S45" s="289"/>
      <c r="T45" s="289"/>
      <c r="U45" s="289"/>
      <c r="V45" s="289"/>
      <c r="W45" s="289"/>
      <c r="X45" s="289"/>
      <c r="Y45" s="81"/>
    </row>
    <row r="46" spans="1:25" ht="24" hidden="1" customHeight="1">
      <c r="A46" s="77"/>
      <c r="B46" s="82"/>
      <c r="C46" s="83"/>
      <c r="D46" s="78"/>
      <c r="E46" s="274" t="s">
        <v>213</v>
      </c>
      <c r="F46" s="274"/>
      <c r="G46" s="274"/>
      <c r="H46" s="274"/>
      <c r="I46" s="274"/>
      <c r="J46" s="274"/>
      <c r="K46" s="274"/>
      <c r="L46" s="274"/>
      <c r="M46" s="274"/>
      <c r="N46" s="274"/>
      <c r="O46" s="274"/>
      <c r="P46" s="274"/>
      <c r="Q46" s="274"/>
      <c r="R46" s="274"/>
      <c r="S46" s="274"/>
      <c r="T46" s="274"/>
      <c r="U46" s="274"/>
      <c r="V46" s="274"/>
      <c r="W46" s="274"/>
      <c r="X46" s="274"/>
      <c r="Y46" s="81"/>
    </row>
    <row r="47" spans="1:25" ht="37.5" hidden="1" customHeight="1">
      <c r="A47" s="77"/>
      <c r="B47" s="82"/>
      <c r="C47" s="83"/>
      <c r="D47" s="78"/>
      <c r="E47" s="274"/>
      <c r="F47" s="274"/>
      <c r="G47" s="274"/>
      <c r="H47" s="274"/>
      <c r="I47" s="274"/>
      <c r="J47" s="274"/>
      <c r="K47" s="274"/>
      <c r="L47" s="274"/>
      <c r="M47" s="274"/>
      <c r="N47" s="274"/>
      <c r="O47" s="274"/>
      <c r="P47" s="274"/>
      <c r="Q47" s="274"/>
      <c r="R47" s="274"/>
      <c r="S47" s="274"/>
      <c r="T47" s="274"/>
      <c r="U47" s="274"/>
      <c r="V47" s="274"/>
      <c r="W47" s="274"/>
      <c r="X47" s="274"/>
      <c r="Y47" s="81"/>
    </row>
    <row r="48" spans="1:25" ht="24" hidden="1" customHeight="1">
      <c r="A48" s="77"/>
      <c r="B48" s="82"/>
      <c r="C48" s="83"/>
      <c r="D48" s="78"/>
      <c r="E48" s="274"/>
      <c r="F48" s="274"/>
      <c r="G48" s="274"/>
      <c r="H48" s="274"/>
      <c r="I48" s="274"/>
      <c r="J48" s="274"/>
      <c r="K48" s="274"/>
      <c r="L48" s="274"/>
      <c r="M48" s="274"/>
      <c r="N48" s="274"/>
      <c r="O48" s="274"/>
      <c r="P48" s="274"/>
      <c r="Q48" s="274"/>
      <c r="R48" s="274"/>
      <c r="S48" s="274"/>
      <c r="T48" s="274"/>
      <c r="U48" s="274"/>
      <c r="V48" s="274"/>
      <c r="W48" s="274"/>
      <c r="X48" s="274"/>
      <c r="Y48" s="81"/>
    </row>
    <row r="49" spans="1:25" ht="51" hidden="1" customHeight="1">
      <c r="A49" s="77"/>
      <c r="B49" s="82"/>
      <c r="C49" s="83"/>
      <c r="D49" s="78"/>
      <c r="E49" s="274"/>
      <c r="F49" s="274"/>
      <c r="G49" s="274"/>
      <c r="H49" s="274"/>
      <c r="I49" s="274"/>
      <c r="J49" s="274"/>
      <c r="K49" s="274"/>
      <c r="L49" s="274"/>
      <c r="M49" s="274"/>
      <c r="N49" s="274"/>
      <c r="O49" s="274"/>
      <c r="P49" s="274"/>
      <c r="Q49" s="274"/>
      <c r="R49" s="274"/>
      <c r="S49" s="274"/>
      <c r="T49" s="274"/>
      <c r="U49" s="274"/>
      <c r="V49" s="274"/>
      <c r="W49" s="274"/>
      <c r="X49" s="274"/>
      <c r="Y49" s="81"/>
    </row>
    <row r="50" spans="1:25" ht="15" hidden="1">
      <c r="A50" s="77"/>
      <c r="B50" s="82"/>
      <c r="C50" s="83"/>
      <c r="D50" s="78"/>
      <c r="E50" s="274"/>
      <c r="F50" s="274"/>
      <c r="G50" s="274"/>
      <c r="H50" s="274"/>
      <c r="I50" s="274"/>
      <c r="J50" s="274"/>
      <c r="K50" s="274"/>
      <c r="L50" s="274"/>
      <c r="M50" s="274"/>
      <c r="N50" s="274"/>
      <c r="O50" s="274"/>
      <c r="P50" s="274"/>
      <c r="Q50" s="274"/>
      <c r="R50" s="274"/>
      <c r="S50" s="274"/>
      <c r="T50" s="274"/>
      <c r="U50" s="274"/>
      <c r="V50" s="274"/>
      <c r="W50" s="274"/>
      <c r="X50" s="274"/>
      <c r="Y50" s="81"/>
    </row>
    <row r="51" spans="1:25" ht="15" hidden="1">
      <c r="A51" s="77"/>
      <c r="B51" s="82"/>
      <c r="C51" s="83"/>
      <c r="D51" s="78"/>
      <c r="E51" s="274"/>
      <c r="F51" s="274"/>
      <c r="G51" s="274"/>
      <c r="H51" s="274"/>
      <c r="I51" s="274"/>
      <c r="J51" s="274"/>
      <c r="K51" s="274"/>
      <c r="L51" s="274"/>
      <c r="M51" s="274"/>
      <c r="N51" s="274"/>
      <c r="O51" s="274"/>
      <c r="P51" s="274"/>
      <c r="Q51" s="274"/>
      <c r="R51" s="274"/>
      <c r="S51" s="274"/>
      <c r="T51" s="274"/>
      <c r="U51" s="274"/>
      <c r="V51" s="274"/>
      <c r="W51" s="274"/>
      <c r="X51" s="274"/>
      <c r="Y51" s="81"/>
    </row>
    <row r="52" spans="1:25" ht="15" hidden="1">
      <c r="A52" s="77"/>
      <c r="B52" s="82"/>
      <c r="C52" s="83"/>
      <c r="D52" s="78"/>
      <c r="E52" s="274"/>
      <c r="F52" s="274"/>
      <c r="G52" s="274"/>
      <c r="H52" s="274"/>
      <c r="I52" s="274"/>
      <c r="J52" s="274"/>
      <c r="K52" s="274"/>
      <c r="L52" s="274"/>
      <c r="M52" s="274"/>
      <c r="N52" s="274"/>
      <c r="O52" s="274"/>
      <c r="P52" s="274"/>
      <c r="Q52" s="274"/>
      <c r="R52" s="274"/>
      <c r="S52" s="274"/>
      <c r="T52" s="274"/>
      <c r="U52" s="274"/>
      <c r="V52" s="274"/>
      <c r="W52" s="274"/>
      <c r="X52" s="274"/>
      <c r="Y52" s="81"/>
    </row>
    <row r="53" spans="1:25" ht="15" hidden="1">
      <c r="A53" s="77"/>
      <c r="B53" s="82"/>
      <c r="C53" s="83"/>
      <c r="D53" s="78"/>
      <c r="E53" s="274"/>
      <c r="F53" s="274"/>
      <c r="G53" s="274"/>
      <c r="H53" s="274"/>
      <c r="I53" s="274"/>
      <c r="J53" s="274"/>
      <c r="K53" s="274"/>
      <c r="L53" s="274"/>
      <c r="M53" s="274"/>
      <c r="N53" s="274"/>
      <c r="O53" s="274"/>
      <c r="P53" s="274"/>
      <c r="Q53" s="274"/>
      <c r="R53" s="274"/>
      <c r="S53" s="274"/>
      <c r="T53" s="274"/>
      <c r="U53" s="274"/>
      <c r="V53" s="274"/>
      <c r="W53" s="274"/>
      <c r="X53" s="274"/>
      <c r="Y53" s="81"/>
    </row>
    <row r="54" spans="1:25" ht="15" hidden="1">
      <c r="A54" s="77"/>
      <c r="B54" s="82"/>
      <c r="C54" s="83"/>
      <c r="D54" s="78"/>
      <c r="E54" s="274"/>
      <c r="F54" s="274"/>
      <c r="G54" s="274"/>
      <c r="H54" s="274"/>
      <c r="I54" s="274"/>
      <c r="J54" s="274"/>
      <c r="K54" s="274"/>
      <c r="L54" s="274"/>
      <c r="M54" s="274"/>
      <c r="N54" s="274"/>
      <c r="O54" s="274"/>
      <c r="P54" s="274"/>
      <c r="Q54" s="274"/>
      <c r="R54" s="274"/>
      <c r="S54" s="274"/>
      <c r="T54" s="274"/>
      <c r="U54" s="274"/>
      <c r="V54" s="274"/>
      <c r="W54" s="274"/>
      <c r="X54" s="274"/>
      <c r="Y54" s="81"/>
    </row>
    <row r="55" spans="1:25" ht="15" hidden="1">
      <c r="A55" s="77"/>
      <c r="B55" s="82"/>
      <c r="C55" s="83"/>
      <c r="D55" s="78"/>
      <c r="E55" s="274"/>
      <c r="F55" s="274"/>
      <c r="G55" s="274"/>
      <c r="H55" s="274"/>
      <c r="I55" s="274"/>
      <c r="J55" s="274"/>
      <c r="K55" s="274"/>
      <c r="L55" s="274"/>
      <c r="M55" s="274"/>
      <c r="N55" s="274"/>
      <c r="O55" s="274"/>
      <c r="P55" s="274"/>
      <c r="Q55" s="274"/>
      <c r="R55" s="274"/>
      <c r="S55" s="274"/>
      <c r="T55" s="274"/>
      <c r="U55" s="274"/>
      <c r="V55" s="274"/>
      <c r="W55" s="274"/>
      <c r="X55" s="274"/>
      <c r="Y55" s="81"/>
    </row>
    <row r="56" spans="1:25" ht="25.5" hidden="1" customHeight="1">
      <c r="A56" s="77"/>
      <c r="B56" s="82"/>
      <c r="C56" s="83"/>
      <c r="D56" s="85"/>
      <c r="E56" s="274"/>
      <c r="F56" s="274"/>
      <c r="G56" s="274"/>
      <c r="H56" s="274"/>
      <c r="I56" s="274"/>
      <c r="J56" s="274"/>
      <c r="K56" s="274"/>
      <c r="L56" s="274"/>
      <c r="M56" s="274"/>
      <c r="N56" s="274"/>
      <c r="O56" s="274"/>
      <c r="P56" s="274"/>
      <c r="Q56" s="274"/>
      <c r="R56" s="274"/>
      <c r="S56" s="274"/>
      <c r="T56" s="274"/>
      <c r="U56" s="274"/>
      <c r="V56" s="274"/>
      <c r="W56" s="274"/>
      <c r="X56" s="274"/>
      <c r="Y56" s="81"/>
    </row>
    <row r="57" spans="1:25" ht="15" hidden="1">
      <c r="A57" s="77"/>
      <c r="B57" s="82"/>
      <c r="C57" s="83"/>
      <c r="D57" s="85"/>
      <c r="E57" s="274"/>
      <c r="F57" s="274"/>
      <c r="G57" s="274"/>
      <c r="H57" s="274"/>
      <c r="I57" s="274"/>
      <c r="J57" s="274"/>
      <c r="K57" s="274"/>
      <c r="L57" s="274"/>
      <c r="M57" s="274"/>
      <c r="N57" s="274"/>
      <c r="O57" s="274"/>
      <c r="P57" s="274"/>
      <c r="Q57" s="274"/>
      <c r="R57" s="274"/>
      <c r="S57" s="274"/>
      <c r="T57" s="274"/>
      <c r="U57" s="274"/>
      <c r="V57" s="274"/>
      <c r="W57" s="274"/>
      <c r="X57" s="274"/>
      <c r="Y57" s="81"/>
    </row>
    <row r="58" spans="1:25" ht="15" hidden="1" customHeight="1">
      <c r="A58" s="77"/>
      <c r="B58" s="82"/>
      <c r="C58" s="83"/>
      <c r="D58" s="78"/>
      <c r="E58" s="287" t="s">
        <v>315</v>
      </c>
      <c r="F58" s="287"/>
      <c r="G58" s="287"/>
      <c r="H58" s="287"/>
      <c r="I58" s="287"/>
      <c r="J58" s="287"/>
      <c r="K58" s="279" t="s">
        <v>316</v>
      </c>
      <c r="L58" s="279"/>
      <c r="M58" s="279"/>
      <c r="N58" s="279"/>
      <c r="O58" s="279"/>
      <c r="P58" s="279"/>
      <c r="Q58" s="279"/>
      <c r="R58" s="279"/>
      <c r="S58" s="279"/>
      <c r="T58" s="279"/>
      <c r="U58" s="279"/>
      <c r="V58" s="279"/>
      <c r="W58" s="279"/>
      <c r="X58" s="279"/>
      <c r="Y58" s="81"/>
    </row>
    <row r="59" spans="1:25" ht="15" hidden="1" customHeight="1">
      <c r="A59" s="77"/>
      <c r="B59" s="82"/>
      <c r="C59" s="83"/>
      <c r="D59" s="78"/>
      <c r="E59" s="265" t="s">
        <v>141</v>
      </c>
      <c r="F59" s="265"/>
      <c r="G59" s="265"/>
      <c r="H59" s="265"/>
      <c r="I59" s="265"/>
      <c r="J59" s="265"/>
      <c r="K59" s="279" t="s">
        <v>317</v>
      </c>
      <c r="L59" s="279"/>
      <c r="M59" s="279"/>
      <c r="N59" s="279"/>
      <c r="O59" s="279"/>
      <c r="P59" s="279"/>
      <c r="Q59" s="279"/>
      <c r="R59" s="279"/>
      <c r="S59" s="279"/>
      <c r="T59" s="279"/>
      <c r="U59" s="279"/>
      <c r="V59" s="279"/>
      <c r="W59" s="279"/>
      <c r="X59" s="279"/>
      <c r="Y59" s="81"/>
    </row>
    <row r="60" spans="1:25" ht="15" hidden="1" customHeight="1">
      <c r="A60" s="77"/>
      <c r="B60" s="82"/>
      <c r="C60" s="83"/>
      <c r="D60" s="78"/>
      <c r="E60" s="285"/>
      <c r="F60" s="285"/>
      <c r="G60" s="285"/>
      <c r="H60" s="286"/>
      <c r="I60" s="286"/>
      <c r="J60" s="286"/>
      <c r="K60" s="286"/>
      <c r="L60" s="286"/>
      <c r="M60" s="286"/>
      <c r="N60" s="286"/>
      <c r="O60" s="286"/>
      <c r="P60" s="286"/>
      <c r="Q60" s="286"/>
      <c r="R60" s="286"/>
      <c r="S60" s="286"/>
      <c r="T60" s="286"/>
      <c r="U60" s="286"/>
      <c r="V60" s="286"/>
      <c r="W60" s="286"/>
      <c r="X60" s="286"/>
      <c r="Y60" s="81"/>
    </row>
    <row r="61" spans="1:25" ht="15" hidden="1">
      <c r="A61" s="77"/>
      <c r="B61" s="82"/>
      <c r="C61" s="83"/>
      <c r="D61" s="78"/>
      <c r="E61" s="93"/>
      <c r="F61" s="92"/>
      <c r="G61" s="94"/>
      <c r="H61" s="266"/>
      <c r="I61" s="266"/>
      <c r="J61" s="266"/>
      <c r="K61" s="266"/>
      <c r="L61" s="266"/>
      <c r="M61" s="266"/>
      <c r="N61" s="266"/>
      <c r="O61" s="266"/>
      <c r="P61" s="266"/>
      <c r="Q61" s="266"/>
      <c r="R61" s="266"/>
      <c r="S61" s="266"/>
      <c r="T61" s="266"/>
      <c r="U61" s="266"/>
      <c r="V61" s="266"/>
      <c r="W61" s="266"/>
      <c r="X61" s="266"/>
      <c r="Y61" s="81"/>
    </row>
    <row r="62" spans="1:25" ht="27.75" hidden="1" customHeight="1">
      <c r="A62" s="77"/>
      <c r="B62" s="82"/>
      <c r="C62" s="83"/>
      <c r="D62" s="78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1"/>
    </row>
    <row r="63" spans="1:25" ht="15" hidden="1">
      <c r="A63" s="77"/>
      <c r="B63" s="82"/>
      <c r="C63" s="83"/>
      <c r="D63" s="78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1"/>
    </row>
    <row r="64" spans="1:25" ht="15" hidden="1">
      <c r="A64" s="77"/>
      <c r="B64" s="82"/>
      <c r="C64" s="83"/>
      <c r="D64" s="78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1"/>
    </row>
    <row r="65" spans="1:25" ht="15" hidden="1">
      <c r="A65" s="77"/>
      <c r="B65" s="82"/>
      <c r="C65" s="83"/>
      <c r="D65" s="78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1"/>
    </row>
    <row r="66" spans="1:25" ht="15" hidden="1">
      <c r="A66" s="77"/>
      <c r="B66" s="82"/>
      <c r="C66" s="83"/>
      <c r="D66" s="78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1"/>
    </row>
    <row r="67" spans="1:25" ht="15" hidden="1">
      <c r="A67" s="77"/>
      <c r="B67" s="82"/>
      <c r="C67" s="83"/>
      <c r="D67" s="78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1"/>
    </row>
    <row r="68" spans="1:25" ht="89.25" hidden="1" customHeight="1">
      <c r="A68" s="77"/>
      <c r="B68" s="82"/>
      <c r="C68" s="83"/>
      <c r="D68" s="85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1"/>
    </row>
    <row r="69" spans="1:25" ht="15" hidden="1">
      <c r="A69" s="77"/>
      <c r="B69" s="82"/>
      <c r="C69" s="83"/>
      <c r="D69" s="85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1"/>
    </row>
    <row r="70" spans="1:25" ht="26.25" hidden="1" customHeight="1">
      <c r="A70" s="77"/>
      <c r="B70" s="82"/>
      <c r="C70" s="83"/>
      <c r="D70" s="78"/>
      <c r="E70" s="278" t="s">
        <v>367</v>
      </c>
      <c r="F70" s="278"/>
      <c r="G70" s="278"/>
      <c r="H70" s="278"/>
      <c r="I70" s="278"/>
      <c r="J70" s="278"/>
      <c r="K70" s="278"/>
      <c r="L70" s="278"/>
      <c r="M70" s="278"/>
      <c r="N70" s="278"/>
      <c r="O70" s="278"/>
      <c r="P70" s="278"/>
      <c r="Q70" s="278"/>
      <c r="R70" s="278"/>
      <c r="S70" s="95"/>
      <c r="T70" s="95"/>
      <c r="U70" s="95"/>
      <c r="V70" s="95"/>
      <c r="W70" s="95"/>
      <c r="X70" s="95"/>
      <c r="Y70" s="81"/>
    </row>
    <row r="71" spans="1:25" ht="29.25" hidden="1" customHeight="1">
      <c r="A71" s="77"/>
      <c r="B71" s="82"/>
      <c r="C71" s="83"/>
      <c r="D71" s="78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81"/>
    </row>
    <row r="72" spans="1:25" ht="27" hidden="1" customHeight="1">
      <c r="A72" s="77"/>
      <c r="B72" s="82"/>
      <c r="C72" s="83"/>
      <c r="D72" s="78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81"/>
    </row>
    <row r="73" spans="1:25" ht="38.25" hidden="1" customHeight="1">
      <c r="A73" s="77"/>
      <c r="B73" s="82"/>
      <c r="C73" s="83"/>
      <c r="D73" s="78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81"/>
    </row>
    <row r="74" spans="1:25" ht="15" hidden="1">
      <c r="A74" s="77"/>
      <c r="B74" s="82"/>
      <c r="C74" s="83"/>
      <c r="D74" s="78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81"/>
    </row>
    <row r="75" spans="1:25" ht="15" hidden="1">
      <c r="A75" s="77"/>
      <c r="B75" s="82"/>
      <c r="C75" s="83"/>
      <c r="D75" s="78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81"/>
    </row>
    <row r="76" spans="1:25" ht="15" hidden="1">
      <c r="A76" s="77"/>
      <c r="B76" s="82"/>
      <c r="C76" s="83"/>
      <c r="D76" s="78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81"/>
    </row>
    <row r="77" spans="1:25" ht="15" hidden="1">
      <c r="A77" s="77"/>
      <c r="B77" s="82"/>
      <c r="C77" s="83"/>
      <c r="D77" s="78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81"/>
    </row>
    <row r="78" spans="1:25" ht="15" hidden="1">
      <c r="A78" s="77"/>
      <c r="B78" s="82"/>
      <c r="C78" s="83"/>
      <c r="D78" s="78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81"/>
    </row>
    <row r="79" spans="1:25" ht="15" hidden="1">
      <c r="A79" s="77"/>
      <c r="B79" s="82"/>
      <c r="C79" s="83"/>
      <c r="D79" s="78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81"/>
    </row>
    <row r="80" spans="1:25" ht="15" hidden="1">
      <c r="A80" s="77"/>
      <c r="B80" s="82"/>
      <c r="C80" s="83"/>
      <c r="D80" s="78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96"/>
      <c r="Y80" s="81"/>
    </row>
    <row r="81" spans="1:25" ht="15" hidden="1">
      <c r="A81" s="77"/>
      <c r="B81" s="82"/>
      <c r="C81" s="83"/>
      <c r="D81" s="78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81"/>
    </row>
    <row r="82" spans="1:25" ht="15" hidden="1">
      <c r="A82" s="77"/>
      <c r="B82" s="82"/>
      <c r="C82" s="83"/>
      <c r="D82" s="78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81"/>
    </row>
    <row r="83" spans="1:25" ht="45.75" hidden="1" customHeight="1">
      <c r="A83" s="77"/>
      <c r="B83" s="82"/>
      <c r="C83" s="83"/>
      <c r="D83" s="78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81"/>
    </row>
    <row r="84" spans="1:25" ht="27.75" hidden="1" customHeight="1">
      <c r="A84" s="77"/>
      <c r="B84" s="82"/>
      <c r="C84" s="83"/>
      <c r="D84" s="78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81"/>
    </row>
    <row r="85" spans="1:25" ht="15" hidden="1">
      <c r="A85" s="77"/>
      <c r="B85" s="82"/>
      <c r="C85" s="83"/>
      <c r="D85" s="78"/>
      <c r="E85" s="276" t="s">
        <v>310</v>
      </c>
      <c r="F85" s="276"/>
      <c r="G85" s="276"/>
      <c r="H85" s="276"/>
      <c r="I85" s="276"/>
      <c r="J85" s="276"/>
      <c r="K85" s="276"/>
      <c r="L85" s="276"/>
      <c r="M85" s="276"/>
      <c r="N85" s="276"/>
      <c r="O85" s="276"/>
      <c r="P85" s="276"/>
      <c r="Q85" s="276"/>
      <c r="R85" s="276"/>
      <c r="S85" s="276"/>
      <c r="T85" s="276"/>
      <c r="U85" s="276"/>
      <c r="V85" s="276"/>
      <c r="W85" s="276"/>
      <c r="X85" s="276"/>
      <c r="Y85" s="81"/>
    </row>
    <row r="86" spans="1:25" ht="11.25" hidden="1" customHeight="1">
      <c r="A86" s="77"/>
      <c r="B86" s="82"/>
      <c r="C86" s="83"/>
      <c r="D86" s="78"/>
      <c r="E86" s="288" t="s">
        <v>321</v>
      </c>
      <c r="F86" s="288"/>
      <c r="G86" s="288"/>
      <c r="H86" s="288"/>
      <c r="I86" s="288"/>
      <c r="J86" s="288"/>
      <c r="K86" s="288"/>
      <c r="L86" s="288"/>
      <c r="M86" s="288"/>
      <c r="N86" s="288"/>
      <c r="O86" s="288"/>
      <c r="P86" s="288"/>
      <c r="Q86" s="288"/>
      <c r="R86" s="288"/>
      <c r="S86" s="288"/>
      <c r="T86" s="288"/>
      <c r="U86" s="288"/>
      <c r="V86" s="288"/>
      <c r="W86" s="288"/>
      <c r="X86" s="288"/>
      <c r="Y86" s="81"/>
    </row>
    <row r="87" spans="1:25" ht="15" hidden="1">
      <c r="A87" s="77"/>
      <c r="B87" s="82"/>
      <c r="C87" s="83"/>
      <c r="D87" s="78"/>
      <c r="E87" s="266"/>
      <c r="F87" s="266"/>
      <c r="G87" s="266"/>
      <c r="H87" s="259"/>
      <c r="I87" s="260"/>
      <c r="J87" s="260"/>
      <c r="K87" s="260"/>
      <c r="L87" s="260"/>
      <c r="M87" s="260"/>
      <c r="N87" s="260"/>
      <c r="O87" s="260"/>
      <c r="P87" s="260"/>
      <c r="Q87" s="260"/>
      <c r="R87" s="260"/>
      <c r="S87" s="260"/>
      <c r="T87" s="260"/>
      <c r="U87" s="260"/>
      <c r="V87" s="260"/>
      <c r="W87" s="260"/>
      <c r="X87" s="260"/>
      <c r="Y87" s="81"/>
    </row>
    <row r="88" spans="1:25" ht="15" hidden="1" customHeight="1">
      <c r="A88" s="77"/>
      <c r="B88" s="82"/>
      <c r="C88" s="83"/>
      <c r="D88" s="78"/>
      <c r="E88" s="265" t="s">
        <v>318</v>
      </c>
      <c r="F88" s="265"/>
      <c r="G88" s="265"/>
      <c r="H88" s="265"/>
      <c r="I88" s="265"/>
      <c r="J88" s="265"/>
      <c r="K88" s="279" t="s">
        <v>319</v>
      </c>
      <c r="L88" s="279"/>
      <c r="M88" s="279"/>
      <c r="N88" s="279"/>
      <c r="O88" s="279"/>
      <c r="P88" s="279"/>
      <c r="Q88" s="279"/>
      <c r="R88" s="279"/>
      <c r="S88" s="279"/>
      <c r="T88" s="279"/>
      <c r="U88" s="279"/>
      <c r="V88" s="279"/>
      <c r="W88" s="279"/>
      <c r="X88" s="279"/>
      <c r="Y88" s="81"/>
    </row>
    <row r="89" spans="1:25" ht="15" hidden="1" customHeight="1">
      <c r="A89" s="77"/>
      <c r="B89" s="82"/>
      <c r="C89" s="83"/>
      <c r="D89" s="78"/>
      <c r="E89" s="280"/>
      <c r="F89" s="280"/>
      <c r="G89" s="280"/>
      <c r="H89" s="280"/>
      <c r="I89" s="280"/>
      <c r="J89" s="280"/>
      <c r="K89" s="280"/>
      <c r="L89" s="280"/>
      <c r="M89" s="280"/>
      <c r="N89" s="280"/>
      <c r="O89" s="280"/>
      <c r="P89" s="280"/>
      <c r="Q89" s="280"/>
      <c r="R89" s="280"/>
      <c r="S89" s="280"/>
      <c r="T89" s="280"/>
      <c r="U89" s="280"/>
      <c r="V89" s="280"/>
      <c r="W89" s="280"/>
      <c r="X89" s="280"/>
      <c r="Y89" s="81"/>
    </row>
    <row r="90" spans="1:25" ht="15" hidden="1" customHeight="1">
      <c r="A90" s="77"/>
      <c r="B90" s="82"/>
      <c r="C90" s="83"/>
      <c r="D90" s="78"/>
      <c r="E90" s="280" t="s">
        <v>320</v>
      </c>
      <c r="F90" s="280"/>
      <c r="G90" s="280"/>
      <c r="H90" s="280"/>
      <c r="I90" s="280"/>
      <c r="J90" s="280"/>
      <c r="K90" s="280"/>
      <c r="L90" s="280"/>
      <c r="M90" s="280"/>
      <c r="N90" s="280"/>
      <c r="O90" s="280"/>
      <c r="P90" s="280"/>
      <c r="Q90" s="280"/>
      <c r="R90" s="280"/>
      <c r="S90" s="280"/>
      <c r="T90" s="280"/>
      <c r="U90" s="280"/>
      <c r="V90" s="280"/>
      <c r="W90" s="280"/>
      <c r="X90" s="280"/>
      <c r="Y90" s="81"/>
    </row>
    <row r="91" spans="1:25" ht="15" hidden="1" customHeight="1">
      <c r="A91" s="77"/>
      <c r="B91" s="82"/>
      <c r="C91" s="83"/>
      <c r="D91" s="78"/>
      <c r="E91" s="265" t="s">
        <v>206</v>
      </c>
      <c r="F91" s="265"/>
      <c r="G91" s="265"/>
      <c r="H91" s="265"/>
      <c r="I91" s="265"/>
      <c r="J91" s="265"/>
      <c r="K91" s="264" t="s">
        <v>207</v>
      </c>
      <c r="L91" s="264"/>
      <c r="M91" s="264"/>
      <c r="N91" s="264"/>
      <c r="O91" s="264"/>
      <c r="P91" s="264"/>
      <c r="Q91" s="264"/>
      <c r="R91" s="264"/>
      <c r="S91" s="264"/>
      <c r="T91" s="264"/>
      <c r="U91" s="264"/>
      <c r="V91" s="264"/>
      <c r="W91" s="264"/>
      <c r="X91" s="264"/>
      <c r="Y91" s="81"/>
    </row>
    <row r="92" spans="1:25" ht="15" hidden="1">
      <c r="A92" s="77"/>
      <c r="B92" s="82"/>
      <c r="C92" s="83"/>
      <c r="D92" s="78"/>
      <c r="E92" s="265" t="s">
        <v>48</v>
      </c>
      <c r="F92" s="265"/>
      <c r="G92" s="265"/>
      <c r="H92" s="265"/>
      <c r="I92" s="265"/>
      <c r="J92" s="265"/>
      <c r="K92" s="267" t="s">
        <v>312</v>
      </c>
      <c r="L92" s="267"/>
      <c r="M92" s="267"/>
      <c r="N92" s="267"/>
      <c r="O92" s="267"/>
      <c r="P92" s="267"/>
      <c r="Q92" s="267"/>
      <c r="R92" s="267"/>
      <c r="S92" s="267"/>
      <c r="T92" s="267"/>
      <c r="U92" s="267"/>
      <c r="V92" s="267"/>
      <c r="W92" s="267"/>
      <c r="X92" s="267"/>
      <c r="Y92" s="81"/>
    </row>
    <row r="93" spans="1:25" ht="15" hidden="1">
      <c r="A93" s="77"/>
      <c r="B93" s="82"/>
      <c r="C93" s="83"/>
      <c r="D93" s="78"/>
      <c r="E93" s="266"/>
      <c r="F93" s="266"/>
      <c r="G93" s="266"/>
      <c r="H93" s="262"/>
      <c r="I93" s="263"/>
      <c r="J93" s="263"/>
      <c r="K93" s="263"/>
      <c r="L93" s="263"/>
      <c r="M93" s="263"/>
      <c r="N93" s="263"/>
      <c r="O93" s="263"/>
      <c r="P93" s="263"/>
      <c r="Q93" s="263"/>
      <c r="R93" s="263"/>
      <c r="S93" s="263"/>
      <c r="T93" s="263"/>
      <c r="U93" s="263"/>
      <c r="V93" s="263"/>
      <c r="W93" s="263"/>
      <c r="X93" s="263"/>
      <c r="Y93" s="81"/>
    </row>
    <row r="94" spans="1:25" ht="15" hidden="1">
      <c r="A94" s="77"/>
      <c r="B94" s="82"/>
      <c r="C94" s="83"/>
      <c r="D94" s="78"/>
      <c r="E94" s="265" t="s">
        <v>206</v>
      </c>
      <c r="F94" s="265"/>
      <c r="G94" s="265"/>
      <c r="H94" s="265"/>
      <c r="I94" s="265"/>
      <c r="J94" s="265"/>
      <c r="K94" s="264" t="s">
        <v>313</v>
      </c>
      <c r="L94" s="264"/>
      <c r="M94" s="264"/>
      <c r="N94" s="264"/>
      <c r="O94" s="264"/>
      <c r="P94" s="264"/>
      <c r="Q94" s="264"/>
      <c r="R94" s="264"/>
      <c r="S94" s="264"/>
      <c r="T94" s="264"/>
      <c r="U94" s="264"/>
      <c r="V94" s="264"/>
      <c r="W94" s="264"/>
      <c r="X94" s="264"/>
      <c r="Y94" s="81"/>
    </row>
    <row r="95" spans="1:25" ht="15" hidden="1">
      <c r="A95" s="77"/>
      <c r="B95" s="82"/>
      <c r="C95" s="83"/>
      <c r="D95" s="78"/>
      <c r="E95" s="265" t="s">
        <v>48</v>
      </c>
      <c r="F95" s="265"/>
      <c r="G95" s="265"/>
      <c r="H95" s="265"/>
      <c r="I95" s="265"/>
      <c r="J95" s="265"/>
      <c r="K95" s="267" t="s">
        <v>314</v>
      </c>
      <c r="L95" s="267"/>
      <c r="M95" s="267"/>
      <c r="N95" s="267"/>
      <c r="O95" s="267"/>
      <c r="P95" s="267"/>
      <c r="Q95" s="267"/>
      <c r="R95" s="267"/>
      <c r="S95" s="267"/>
      <c r="T95" s="267"/>
      <c r="U95" s="267"/>
      <c r="V95" s="267"/>
      <c r="W95" s="267"/>
      <c r="X95" s="267"/>
      <c r="Y95" s="81"/>
    </row>
    <row r="96" spans="1:25" ht="15" hidden="1">
      <c r="A96" s="77"/>
      <c r="B96" s="82"/>
      <c r="C96" s="83"/>
      <c r="D96" s="78"/>
      <c r="E96" s="266"/>
      <c r="F96" s="266"/>
      <c r="G96" s="266"/>
      <c r="H96" s="262"/>
      <c r="I96" s="263"/>
      <c r="J96" s="263"/>
      <c r="K96" s="263"/>
      <c r="L96" s="263"/>
      <c r="M96" s="263"/>
      <c r="N96" s="263"/>
      <c r="O96" s="263"/>
      <c r="P96" s="263"/>
      <c r="Q96" s="263"/>
      <c r="R96" s="263"/>
      <c r="S96" s="263"/>
      <c r="T96" s="263"/>
      <c r="U96" s="263"/>
      <c r="V96" s="263"/>
      <c r="W96" s="263"/>
      <c r="X96" s="263"/>
      <c r="Y96" s="81"/>
    </row>
    <row r="97" spans="1:27" ht="15" hidden="1">
      <c r="A97" s="77"/>
      <c r="B97" s="82"/>
      <c r="C97" s="83"/>
      <c r="D97" s="78"/>
      <c r="E97" s="266"/>
      <c r="F97" s="266"/>
      <c r="G97" s="266"/>
      <c r="H97" s="263"/>
      <c r="I97" s="263"/>
      <c r="J97" s="263"/>
      <c r="K97" s="263"/>
      <c r="L97" s="263"/>
      <c r="M97" s="263"/>
      <c r="N97" s="263"/>
      <c r="O97" s="263"/>
      <c r="P97" s="263"/>
      <c r="Q97" s="263"/>
      <c r="R97" s="263"/>
      <c r="S97" s="263"/>
      <c r="T97" s="263"/>
      <c r="U97" s="263"/>
      <c r="V97" s="263"/>
      <c r="W97" s="263"/>
      <c r="X97" s="263"/>
      <c r="Y97" s="81"/>
    </row>
    <row r="98" spans="1:27" ht="15" hidden="1">
      <c r="A98" s="77"/>
      <c r="B98" s="82"/>
      <c r="C98" s="83"/>
      <c r="D98" s="78"/>
      <c r="E98" s="261"/>
      <c r="F98" s="261"/>
      <c r="G98" s="97"/>
      <c r="H98" s="277"/>
      <c r="I98" s="277"/>
      <c r="J98" s="277"/>
      <c r="K98" s="277"/>
      <c r="L98" s="277"/>
      <c r="M98" s="277"/>
      <c r="N98" s="277"/>
      <c r="O98" s="277"/>
      <c r="P98" s="277"/>
      <c r="Q98" s="277"/>
      <c r="R98" s="277"/>
      <c r="S98" s="277"/>
      <c r="T98" s="277"/>
      <c r="U98" s="277"/>
      <c r="V98" s="277"/>
      <c r="W98" s="277"/>
      <c r="X98" s="277"/>
      <c r="Y98" s="81"/>
    </row>
    <row r="99" spans="1:27" ht="15" hidden="1">
      <c r="A99" s="77"/>
      <c r="B99" s="82"/>
      <c r="C99" s="83"/>
      <c r="D99" s="78"/>
      <c r="E99" s="266"/>
      <c r="F99" s="266"/>
      <c r="G99" s="266"/>
      <c r="H99" s="262"/>
      <c r="I99" s="263"/>
      <c r="J99" s="263"/>
      <c r="K99" s="263"/>
      <c r="L99" s="263"/>
      <c r="M99" s="263"/>
      <c r="N99" s="263"/>
      <c r="O99" s="263"/>
      <c r="P99" s="263"/>
      <c r="Q99" s="263"/>
      <c r="R99" s="263"/>
      <c r="S99" s="263"/>
      <c r="T99" s="263"/>
      <c r="U99" s="263"/>
      <c r="V99" s="263"/>
      <c r="W99" s="263"/>
      <c r="X99" s="263"/>
      <c r="Y99" s="81"/>
    </row>
    <row r="100" spans="1:27" ht="15" hidden="1">
      <c r="A100" s="77"/>
      <c r="B100" s="82"/>
      <c r="C100" s="83"/>
      <c r="D100" s="78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1"/>
    </row>
    <row r="101" spans="1:27" ht="15" hidden="1">
      <c r="A101" s="77"/>
      <c r="B101" s="82"/>
      <c r="C101" s="83"/>
      <c r="D101" s="78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1"/>
    </row>
    <row r="102" spans="1:27" ht="27" hidden="1" customHeight="1">
      <c r="A102" s="77"/>
      <c r="B102" s="82"/>
      <c r="C102" s="83"/>
      <c r="D102" s="85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  <c r="T102" s="86"/>
      <c r="U102" s="86"/>
      <c r="V102" s="86"/>
      <c r="W102" s="86"/>
      <c r="X102" s="86"/>
      <c r="Y102" s="81"/>
    </row>
    <row r="103" spans="1:27" ht="15" hidden="1">
      <c r="A103" s="77"/>
      <c r="B103" s="82"/>
      <c r="C103" s="83"/>
      <c r="D103" s="85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86"/>
      <c r="S103" s="86"/>
      <c r="T103" s="86"/>
      <c r="U103" s="86"/>
      <c r="V103" s="86"/>
      <c r="W103" s="86"/>
      <c r="X103" s="86"/>
      <c r="Y103" s="81"/>
    </row>
    <row r="104" spans="1:27" ht="25.5" hidden="1" customHeight="1">
      <c r="A104" s="77"/>
      <c r="B104" s="82"/>
      <c r="C104" s="83"/>
      <c r="D104" s="78"/>
      <c r="E104" s="268" t="s">
        <v>208</v>
      </c>
      <c r="F104" s="268"/>
      <c r="G104" s="268"/>
      <c r="H104" s="268"/>
      <c r="I104" s="268"/>
      <c r="J104" s="268"/>
      <c r="K104" s="268"/>
      <c r="L104" s="268"/>
      <c r="M104" s="268"/>
      <c r="N104" s="268"/>
      <c r="O104" s="268"/>
      <c r="P104" s="268"/>
      <c r="Q104" s="268"/>
      <c r="R104" s="268"/>
      <c r="S104" s="268"/>
      <c r="T104" s="268"/>
      <c r="U104" s="268"/>
      <c r="V104" s="268"/>
      <c r="W104" s="268"/>
      <c r="X104" s="268"/>
      <c r="Y104" s="81"/>
    </row>
    <row r="105" spans="1:27" ht="15" hidden="1" customHeight="1">
      <c r="A105" s="77"/>
      <c r="B105" s="82"/>
      <c r="C105" s="83"/>
      <c r="D105" s="78"/>
      <c r="E105" s="80"/>
      <c r="F105" s="80"/>
      <c r="G105" s="80"/>
      <c r="H105" s="98"/>
      <c r="I105" s="98"/>
      <c r="J105" s="98"/>
      <c r="K105" s="98"/>
      <c r="L105" s="98"/>
      <c r="M105" s="98"/>
      <c r="N105" s="98"/>
      <c r="O105" s="99"/>
      <c r="P105" s="99"/>
      <c r="Q105" s="99"/>
      <c r="R105" s="99"/>
      <c r="S105" s="99"/>
      <c r="T105" s="99"/>
      <c r="U105" s="80"/>
      <c r="V105" s="80"/>
      <c r="W105" s="80"/>
      <c r="X105" s="80"/>
      <c r="Y105" s="81"/>
    </row>
    <row r="106" spans="1:27" ht="15" hidden="1" customHeight="1">
      <c r="A106" s="77"/>
      <c r="B106" s="82"/>
      <c r="C106" s="83"/>
      <c r="D106" s="78"/>
      <c r="E106" s="100"/>
      <c r="F106" s="275" t="s">
        <v>209</v>
      </c>
      <c r="G106" s="275"/>
      <c r="H106" s="275"/>
      <c r="I106" s="275"/>
      <c r="J106" s="275"/>
      <c r="K106" s="275"/>
      <c r="L106" s="275"/>
      <c r="M106" s="275"/>
      <c r="N106" s="275"/>
      <c r="O106" s="275"/>
      <c r="P106" s="275"/>
      <c r="Q106" s="275"/>
      <c r="R106" s="275"/>
      <c r="S106" s="275"/>
      <c r="T106" s="99"/>
      <c r="U106" s="80"/>
      <c r="V106" s="80"/>
      <c r="W106" s="80"/>
      <c r="X106" s="80"/>
      <c r="Y106" s="81"/>
      <c r="AA106" s="71" t="s">
        <v>210</v>
      </c>
    </row>
    <row r="107" spans="1:27" ht="15" hidden="1" customHeight="1">
      <c r="A107" s="77"/>
      <c r="B107" s="82"/>
      <c r="C107" s="83"/>
      <c r="D107" s="78"/>
      <c r="E107" s="80"/>
      <c r="F107" s="80"/>
      <c r="G107" s="80"/>
      <c r="H107" s="98"/>
      <c r="I107" s="98"/>
      <c r="J107" s="98"/>
      <c r="K107" s="98"/>
      <c r="L107" s="98"/>
      <c r="M107" s="98"/>
      <c r="N107" s="98"/>
      <c r="O107" s="99"/>
      <c r="P107" s="99"/>
      <c r="Q107" s="99"/>
      <c r="R107" s="99"/>
      <c r="S107" s="99"/>
      <c r="T107" s="99"/>
      <c r="U107" s="80"/>
      <c r="V107" s="80"/>
      <c r="W107" s="80"/>
      <c r="X107" s="80"/>
      <c r="Y107" s="81"/>
    </row>
    <row r="108" spans="1:27" ht="15" hidden="1">
      <c r="A108" s="77"/>
      <c r="B108" s="82"/>
      <c r="C108" s="83"/>
      <c r="D108" s="78"/>
      <c r="E108" s="80"/>
      <c r="F108" s="275" t="s">
        <v>211</v>
      </c>
      <c r="G108" s="275"/>
      <c r="H108" s="275"/>
      <c r="I108" s="275"/>
      <c r="J108" s="275"/>
      <c r="K108" s="275"/>
      <c r="L108" s="275"/>
      <c r="M108" s="275"/>
      <c r="N108" s="275"/>
      <c r="O108" s="275"/>
      <c r="P108" s="275"/>
      <c r="Q108" s="275"/>
      <c r="R108" s="275"/>
      <c r="S108" s="275"/>
      <c r="T108" s="275"/>
      <c r="U108" s="275"/>
      <c r="V108" s="275"/>
      <c r="W108" s="275"/>
      <c r="X108" s="275"/>
      <c r="Y108" s="81"/>
    </row>
    <row r="109" spans="1:27" ht="15" hidden="1">
      <c r="A109" s="77"/>
      <c r="B109" s="82"/>
      <c r="C109" s="83"/>
      <c r="D109" s="78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1"/>
    </row>
    <row r="110" spans="1:27" ht="15" hidden="1">
      <c r="A110" s="77"/>
      <c r="B110" s="82"/>
      <c r="C110" s="83"/>
      <c r="D110" s="78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1"/>
    </row>
    <row r="111" spans="1:27" ht="15" hidden="1">
      <c r="A111" s="77"/>
      <c r="B111" s="82"/>
      <c r="C111" s="83"/>
      <c r="D111" s="78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1"/>
    </row>
    <row r="112" spans="1:27" ht="15" hidden="1">
      <c r="A112" s="77"/>
      <c r="B112" s="82"/>
      <c r="C112" s="83"/>
      <c r="D112" s="78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1"/>
    </row>
    <row r="113" spans="1:25" ht="15" hidden="1">
      <c r="A113" s="77"/>
      <c r="B113" s="82"/>
      <c r="C113" s="83"/>
      <c r="D113" s="78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1"/>
    </row>
    <row r="114" spans="1:25" ht="15" hidden="1">
      <c r="A114" s="77"/>
      <c r="B114" s="82"/>
      <c r="C114" s="83"/>
      <c r="D114" s="78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1"/>
    </row>
    <row r="115" spans="1:25" ht="15" hidden="1">
      <c r="A115" s="77"/>
      <c r="B115" s="82"/>
      <c r="C115" s="83"/>
      <c r="D115" s="78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1"/>
    </row>
    <row r="116" spans="1:25" ht="15" hidden="1">
      <c r="A116" s="77"/>
      <c r="B116" s="82"/>
      <c r="C116" s="83"/>
      <c r="D116" s="78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1"/>
    </row>
    <row r="117" spans="1:25" ht="30" hidden="1" customHeight="1">
      <c r="A117" s="77"/>
      <c r="B117" s="82"/>
      <c r="C117" s="83"/>
      <c r="D117" s="78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1"/>
    </row>
    <row r="118" spans="1:25" ht="31.5" hidden="1" customHeight="1">
      <c r="A118" s="77"/>
      <c r="B118" s="82"/>
      <c r="C118" s="83"/>
      <c r="D118" s="78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1"/>
    </row>
    <row r="119" spans="1:25" ht="15" customHeight="1">
      <c r="A119" s="77"/>
      <c r="B119" s="101"/>
      <c r="C119" s="102"/>
      <c r="D119" s="103"/>
      <c r="E119" s="104"/>
      <c r="F119" s="104"/>
      <c r="G119" s="104"/>
      <c r="H119" s="104"/>
      <c r="I119" s="104"/>
      <c r="J119" s="104"/>
      <c r="K119" s="104"/>
      <c r="L119" s="104"/>
      <c r="M119" s="104"/>
      <c r="N119" s="104"/>
      <c r="O119" s="104"/>
      <c r="P119" s="104"/>
      <c r="Q119" s="104"/>
      <c r="R119" s="104"/>
      <c r="S119" s="104"/>
      <c r="T119" s="104"/>
      <c r="U119" s="104"/>
      <c r="V119" s="104"/>
      <c r="W119" s="104"/>
      <c r="X119" s="104"/>
      <c r="Y119" s="105"/>
    </row>
    <row r="122" spans="1:25" ht="14.25" customHeight="1">
      <c r="L122" s="256"/>
      <c r="M122" s="256"/>
      <c r="N122" s="256"/>
      <c r="O122" s="256"/>
      <c r="P122" s="256"/>
      <c r="Q122" s="256"/>
      <c r="R122" s="256"/>
      <c r="S122" s="256"/>
      <c r="T122" s="256"/>
      <c r="U122" s="256"/>
      <c r="V122" s="256"/>
      <c r="W122" s="256"/>
      <c r="X122" s="256"/>
    </row>
  </sheetData>
  <sheetProtection password="FA9C" sheet="1" objects="1" scenarios="1" formatColumns="0" formatRows="0"/>
  <dataConsolidate/>
  <mergeCells count="50">
    <mergeCell ref="E58:J58"/>
    <mergeCell ref="K58:X58"/>
    <mergeCell ref="E86:X86"/>
    <mergeCell ref="P22:X22"/>
    <mergeCell ref="E35:X39"/>
    <mergeCell ref="E40:X40"/>
    <mergeCell ref="F22:M22"/>
    <mergeCell ref="E41:X45"/>
    <mergeCell ref="E46:X57"/>
    <mergeCell ref="E59:J59"/>
    <mergeCell ref="F106:S106"/>
    <mergeCell ref="E88:J88"/>
    <mergeCell ref="K88:X88"/>
    <mergeCell ref="E89:X89"/>
    <mergeCell ref="E90:X90"/>
    <mergeCell ref="F21:M21"/>
    <mergeCell ref="P21:X21"/>
    <mergeCell ref="K59:X59"/>
    <mergeCell ref="E60:G60"/>
    <mergeCell ref="H60:X60"/>
    <mergeCell ref="F108:X108"/>
    <mergeCell ref="H61:X61"/>
    <mergeCell ref="E85:X85"/>
    <mergeCell ref="H98:X98"/>
    <mergeCell ref="E97:G97"/>
    <mergeCell ref="H97:X97"/>
    <mergeCell ref="E70:R70"/>
    <mergeCell ref="E91:J91"/>
    <mergeCell ref="E99:G99"/>
    <mergeCell ref="H99:X99"/>
    <mergeCell ref="E104:X104"/>
    <mergeCell ref="B2:G2"/>
    <mergeCell ref="B3:C3"/>
    <mergeCell ref="B5:Y5"/>
    <mergeCell ref="E7:X13"/>
    <mergeCell ref="E14:X19"/>
    <mergeCell ref="E87:G87"/>
    <mergeCell ref="E92:J92"/>
    <mergeCell ref="E95:J95"/>
    <mergeCell ref="K95:X95"/>
    <mergeCell ref="H87:X87"/>
    <mergeCell ref="E98:F98"/>
    <mergeCell ref="H93:X93"/>
    <mergeCell ref="K91:X91"/>
    <mergeCell ref="E94:J94"/>
    <mergeCell ref="K94:X94"/>
    <mergeCell ref="E96:G96"/>
    <mergeCell ref="H96:X96"/>
    <mergeCell ref="K92:X92"/>
    <mergeCell ref="E93:G93"/>
  </mergeCells>
  <phoneticPr fontId="10" type="noConversion"/>
  <hyperlinks>
    <hyperlink ref="K58:X58" location="Инструкция!A1" tooltip="Обратиться за помощью" display="Обратиться за помощью"/>
    <hyperlink ref="K59:X59" location="Инструкция!A1" tooltip="Перейти" display="Перейти"/>
    <hyperlink ref="L88:X88" location="Инструкция!A1" display="Перейти к разделу"/>
    <hyperlink ref="K88:X88" location="Инструкция!A1" tooltip="Перейти к разделу" display="Перейти к разделу"/>
    <hyperlink ref="E86:X86" location="Инструкция!A1" tooltip="Руководство по загрузке документов" display="Руководство по загрузке документов"/>
    <hyperlink ref="E40:X40" location="Инструкция!A1" tooltip="Информация о региональных органах регулирования" display="Информация о региональных органах регулирования"/>
    <hyperlink ref="E122:X122" location="Инструкция!A1" tooltip="Руководство по загрузке документов" display="Руководство по загрузке документов"/>
    <hyperlink ref="E70" location="Инструкция!A1" tooltip="Руководство по загрузке документов" display="Руководство по загрузке документов"/>
  </hyperlinks>
  <pageMargins left="0.7" right="0.7" top="0.75" bottom="0.75" header="0.3" footer="0.3"/>
  <pageSetup paperSize="9" orientation="portrait" horizontalDpi="180" verticalDpi="180" r:id="rId1"/>
  <headerFooter alignWithMargins="0"/>
  <drawing r:id="rId2"/>
  <legacyDrawing r:id="rId3"/>
  <oleObjects>
    <oleObject progId="Word.Document.8" shapeId="167937" r:id="rId4"/>
    <oleObject progId="Word.Document.8" shapeId="167938" r:id="rId5"/>
    <oleObject progId="Word.Document.8" shapeId="167939" r:id="rId6"/>
    <oleObject progId="Word.Document.8" shapeId="167940" r:id="rId7"/>
    <oleObject progId="Word.Document.8" shapeId="191831" r:id="rId8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 codeName="modUpdTemplLogger">
    <tabColor indexed="24"/>
  </sheetPr>
  <dimension ref="A1:D2"/>
  <sheetViews>
    <sheetView showGridLines="0" workbookViewId="0"/>
  </sheetViews>
  <sheetFormatPr defaultRowHeight="11.25"/>
  <cols>
    <col min="1" max="1" width="30.7109375" style="12" customWidth="1"/>
    <col min="2" max="2" width="80.7109375" style="12" customWidth="1"/>
    <col min="3" max="3" width="30.7109375" style="12" customWidth="1"/>
    <col min="4" max="16384" width="9.140625" style="11"/>
  </cols>
  <sheetData>
    <row r="1" spans="1:4" ht="24" customHeight="1">
      <c r="A1" s="221" t="s">
        <v>163</v>
      </c>
      <c r="B1" s="221" t="s">
        <v>164</v>
      </c>
      <c r="C1" s="221" t="s">
        <v>165</v>
      </c>
      <c r="D1" s="10"/>
    </row>
    <row r="2" spans="1:4">
      <c r="A2" s="347">
        <v>42671.413263888891</v>
      </c>
      <c r="B2" s="12" t="s">
        <v>370</v>
      </c>
      <c r="C2" s="12" t="s">
        <v>371</v>
      </c>
    </row>
  </sheetData>
  <sheetProtection password="FA9C" sheet="1" objects="1" scenarios="1" formatColumns="0" formatRows="0" autoFilter="0"/>
  <phoneticPr fontId="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ws_00">
    <tabColor indexed="21"/>
  </sheetPr>
  <dimension ref="A1:J64"/>
  <sheetViews>
    <sheetView showGridLines="0" topLeftCell="D3" workbookViewId="0">
      <pane ySplit="3" topLeftCell="A6" activePane="bottomLeft" state="frozen"/>
      <selection activeCell="D5" sqref="D5:K5"/>
      <selection pane="bottomLeft"/>
    </sheetView>
  </sheetViews>
  <sheetFormatPr defaultRowHeight="11.25"/>
  <cols>
    <col min="1" max="1" width="10.7109375" style="23" hidden="1" customWidth="1"/>
    <col min="2" max="2" width="10.7109375" style="20" hidden="1" customWidth="1"/>
    <col min="3" max="3" width="3.7109375" style="24" hidden="1" customWidth="1"/>
    <col min="4" max="4" width="3.7109375" style="28" customWidth="1"/>
    <col min="5" max="5" width="46" style="28" customWidth="1"/>
    <col min="6" max="6" width="50.7109375" style="28" customWidth="1"/>
    <col min="7" max="7" width="8.28515625" style="27" customWidth="1"/>
    <col min="8" max="16384" width="9.140625" style="28"/>
  </cols>
  <sheetData>
    <row r="1" spans="1:10" s="21" customFormat="1" ht="13.5" hidden="1" customHeight="1">
      <c r="A1" s="19"/>
      <c r="B1" s="20"/>
      <c r="G1" s="22"/>
    </row>
    <row r="2" spans="1:10" s="21" customFormat="1" ht="12" hidden="1" customHeight="1">
      <c r="A2" s="19"/>
      <c r="B2" s="20"/>
      <c r="G2" s="22"/>
    </row>
    <row r="3" spans="1:10" hidden="1"/>
    <row r="4" spans="1:10" hidden="1">
      <c r="D4" s="25"/>
      <c r="E4" s="26"/>
      <c r="F4" s="155" t="str">
        <f>version</f>
        <v>Версия 1.1</v>
      </c>
    </row>
    <row r="5" spans="1:10" ht="28.5" customHeight="1">
      <c r="D5" s="29"/>
      <c r="E5" s="292" t="str">
        <f>"Контроль за использованием инвестиционных ресурсов, включаемых в регулируемые государством цены (тарифы) в сфере теплоснабжения за " &amp; god &amp; " год"</f>
        <v>Контроль за использованием инвестиционных ресурсов, включаемых в регулируемые государством цены (тарифы) в сфере теплоснабжения за 2016 год</v>
      </c>
      <c r="F5" s="292"/>
      <c r="G5" s="30"/>
    </row>
    <row r="6" spans="1:10">
      <c r="D6" s="25"/>
      <c r="E6" s="156"/>
      <c r="F6" s="157"/>
      <c r="G6" s="30"/>
    </row>
    <row r="7" spans="1:10" ht="19.5">
      <c r="D7" s="29"/>
      <c r="E7" s="31" t="s">
        <v>142</v>
      </c>
      <c r="F7" s="159"/>
      <c r="G7" s="158"/>
    </row>
    <row r="8" spans="1:10" ht="3.75" customHeight="1">
      <c r="A8" s="32"/>
      <c r="D8" s="33"/>
      <c r="E8" s="31"/>
      <c r="F8" s="152"/>
      <c r="G8" s="34"/>
    </row>
    <row r="9" spans="1:10" ht="19.5">
      <c r="D9" s="29"/>
      <c r="E9" s="31" t="s">
        <v>143</v>
      </c>
      <c r="F9" s="161">
        <v>2016</v>
      </c>
      <c r="G9" s="160"/>
    </row>
    <row r="10" spans="1:10" ht="3.75" customHeight="1">
      <c r="A10" s="32"/>
      <c r="D10" s="33"/>
      <c r="E10" s="31"/>
      <c r="F10" s="152"/>
      <c r="G10" s="34"/>
    </row>
    <row r="11" spans="1:10" ht="19.5">
      <c r="D11" s="29"/>
      <c r="E11" s="31" t="s">
        <v>176</v>
      </c>
      <c r="F11" s="162"/>
      <c r="G11" s="160"/>
    </row>
    <row r="12" spans="1:10" ht="3.75" customHeight="1">
      <c r="C12" s="36"/>
      <c r="D12" s="33"/>
      <c r="E12" s="38"/>
      <c r="F12" s="152"/>
      <c r="G12" s="35"/>
    </row>
    <row r="13" spans="1:10" ht="19.5" customHeight="1">
      <c r="D13" s="29"/>
      <c r="E13" s="174" t="s">
        <v>368</v>
      </c>
      <c r="F13" s="162"/>
      <c r="G13" s="160"/>
    </row>
    <row r="14" spans="1:10" ht="3.75" hidden="1" customHeight="1">
      <c r="C14" s="36"/>
      <c r="D14" s="33"/>
      <c r="E14" s="38"/>
      <c r="F14" s="152"/>
      <c r="G14" s="35"/>
    </row>
    <row r="15" spans="1:10" ht="3.75" hidden="1" customHeight="1">
      <c r="C15" s="36"/>
      <c r="D15" s="33"/>
      <c r="E15" s="153"/>
      <c r="F15" s="154"/>
      <c r="G15" s="35"/>
    </row>
    <row r="16" spans="1:10" ht="19.5" hidden="1">
      <c r="C16" s="36"/>
      <c r="D16" s="37"/>
      <c r="E16" s="38" t="s">
        <v>172</v>
      </c>
      <c r="F16" s="151"/>
      <c r="G16" s="163"/>
      <c r="H16" s="181"/>
      <c r="J16" s="44"/>
    </row>
    <row r="17" spans="1:10" ht="19.5" hidden="1">
      <c r="C17" s="36"/>
      <c r="D17" s="37"/>
      <c r="E17" s="38" t="s">
        <v>144</v>
      </c>
      <c r="F17" s="164" t="s">
        <v>175</v>
      </c>
      <c r="G17" s="163"/>
      <c r="H17" s="39"/>
      <c r="J17" s="44"/>
    </row>
    <row r="18" spans="1:10" ht="19.5" hidden="1">
      <c r="C18" s="36"/>
      <c r="D18" s="37"/>
      <c r="E18" s="38" t="s">
        <v>145</v>
      </c>
      <c r="F18" s="164" t="s">
        <v>175</v>
      </c>
      <c r="G18" s="163"/>
      <c r="H18" s="39"/>
      <c r="J18" s="44"/>
    </row>
    <row r="19" spans="1:10" ht="3.75" hidden="1" customHeight="1">
      <c r="A19" s="32"/>
      <c r="D19" s="33"/>
      <c r="E19" s="31"/>
      <c r="F19" s="152"/>
      <c r="G19" s="34"/>
    </row>
    <row r="20" spans="1:10" ht="19.5" hidden="1">
      <c r="D20" s="29"/>
      <c r="E20" s="31" t="s">
        <v>177</v>
      </c>
      <c r="F20" s="165"/>
      <c r="G20" s="160"/>
    </row>
    <row r="21" spans="1:10" ht="3.75" hidden="1" customHeight="1">
      <c r="A21" s="32"/>
      <c r="D21" s="33"/>
      <c r="E21" s="31"/>
      <c r="F21" s="152"/>
      <c r="G21" s="34"/>
    </row>
    <row r="22" spans="1:10" ht="19.5" hidden="1">
      <c r="D22" s="29"/>
      <c r="E22" s="31" t="s">
        <v>178</v>
      </c>
      <c r="F22" s="165"/>
      <c r="G22" s="160"/>
    </row>
    <row r="23" spans="1:10" ht="3.75" hidden="1" customHeight="1">
      <c r="C23" s="36"/>
      <c r="D23" s="33"/>
      <c r="E23" s="38"/>
      <c r="F23" s="152"/>
      <c r="G23" s="35"/>
    </row>
    <row r="24" spans="1:10" ht="19.5" hidden="1">
      <c r="D24" s="29"/>
      <c r="E24" s="174" t="s">
        <v>369</v>
      </c>
      <c r="F24" s="162"/>
      <c r="G24" s="160"/>
    </row>
    <row r="25" spans="1:10" ht="3.75" hidden="1" customHeight="1">
      <c r="C25" s="36"/>
      <c r="D25" s="33"/>
      <c r="E25" s="38"/>
      <c r="F25" s="152"/>
      <c r="G25" s="35"/>
    </row>
    <row r="26" spans="1:10" ht="19.5" hidden="1">
      <c r="C26" s="36"/>
      <c r="D26" s="37"/>
      <c r="E26" s="38" t="s">
        <v>179</v>
      </c>
      <c r="F26" s="255"/>
      <c r="G26" s="163"/>
      <c r="H26" s="57" t="s">
        <v>175</v>
      </c>
      <c r="J26" s="44"/>
    </row>
    <row r="27" spans="1:10" ht="19.5" hidden="1">
      <c r="C27" s="36"/>
      <c r="D27" s="37"/>
      <c r="E27" s="38" t="s">
        <v>180</v>
      </c>
      <c r="F27" s="164" t="s">
        <v>175</v>
      </c>
      <c r="G27" s="163"/>
      <c r="H27" s="39"/>
      <c r="J27" s="44"/>
    </row>
    <row r="28" spans="1:10" ht="19.5" hidden="1">
      <c r="C28" s="36"/>
      <c r="D28" s="37"/>
      <c r="E28" s="38" t="s">
        <v>181</v>
      </c>
      <c r="F28" s="164" t="s">
        <v>175</v>
      </c>
      <c r="G28" s="163"/>
      <c r="H28" s="39"/>
      <c r="J28" s="44"/>
    </row>
    <row r="29" spans="1:10" ht="19.5" hidden="1" customHeight="1">
      <c r="A29" s="32"/>
      <c r="D29" s="33"/>
      <c r="E29" s="31" t="s">
        <v>323</v>
      </c>
      <c r="F29" s="182" t="str">
        <f>IF(LEN(oktmo)=0,"",VLOOKUP(oktmo,OKTMO_TYPE_LIST,2,FALSE))</f>
        <v/>
      </c>
      <c r="G29" s="170"/>
    </row>
    <row r="30" spans="1:10" ht="3.75" hidden="1" customHeight="1">
      <c r="D30" s="29"/>
      <c r="E30" s="31"/>
      <c r="F30" s="183"/>
      <c r="G30" s="25"/>
    </row>
    <row r="31" spans="1:10" ht="19.5" hidden="1">
      <c r="D31" s="29"/>
      <c r="E31" s="174" t="s">
        <v>324</v>
      </c>
      <c r="F31" s="165"/>
      <c r="G31" s="160"/>
    </row>
    <row r="32" spans="1:10" ht="3.75" hidden="1" customHeight="1">
      <c r="D32" s="29"/>
      <c r="E32" s="31"/>
      <c r="F32" s="166"/>
      <c r="G32" s="25"/>
    </row>
    <row r="33" spans="1:8" ht="19.5" hidden="1">
      <c r="D33" s="29"/>
      <c r="E33" s="31" t="s">
        <v>214</v>
      </c>
      <c r="F33" s="165"/>
      <c r="G33" s="160"/>
      <c r="H33" s="184"/>
    </row>
    <row r="34" spans="1:8" ht="13.5" hidden="1" customHeight="1">
      <c r="D34" s="29"/>
      <c r="E34" s="31"/>
      <c r="F34" s="166"/>
      <c r="G34" s="25"/>
    </row>
    <row r="35" spans="1:8" ht="19.5" hidden="1">
      <c r="D35" s="29"/>
      <c r="E35" s="293" t="s">
        <v>216</v>
      </c>
      <c r="F35" s="165"/>
      <c r="G35" s="160" t="s">
        <v>18</v>
      </c>
    </row>
    <row r="36" spans="1:8" ht="19.5" hidden="1" customHeight="1">
      <c r="D36" s="29"/>
      <c r="E36" s="293"/>
      <c r="F36" s="167"/>
      <c r="G36" s="160" t="s">
        <v>215</v>
      </c>
    </row>
    <row r="37" spans="1:8" ht="3.75" hidden="1" customHeight="1">
      <c r="D37" s="29"/>
      <c r="E37" s="31"/>
      <c r="F37" s="168"/>
      <c r="G37" s="25"/>
    </row>
    <row r="38" spans="1:8" ht="19.5" hidden="1">
      <c r="D38" s="29"/>
      <c r="E38" s="293" t="s">
        <v>217</v>
      </c>
      <c r="F38" s="165"/>
      <c r="G38" s="160" t="s">
        <v>18</v>
      </c>
    </row>
    <row r="39" spans="1:8" ht="19.5" hidden="1" customHeight="1">
      <c r="D39" s="29"/>
      <c r="E39" s="293"/>
      <c r="F39" s="169" t="str">
        <f>PrevMonth(month_begin)</f>
        <v>Декабрь</v>
      </c>
      <c r="G39" s="160" t="s">
        <v>215</v>
      </c>
    </row>
    <row r="40" spans="1:8" ht="3.75" hidden="1" customHeight="1">
      <c r="D40" s="29"/>
      <c r="E40" s="31"/>
      <c r="F40" s="168"/>
      <c r="G40" s="25"/>
    </row>
    <row r="41" spans="1:8" ht="19.5" hidden="1" customHeight="1">
      <c r="D41" s="29"/>
      <c r="E41" s="31" t="s">
        <v>194</v>
      </c>
      <c r="F41" s="169" t="str">
        <f>CalcPeriod(year_begin,month_begin,year_end,month_end)</f>
        <v>Не определено</v>
      </c>
      <c r="G41" s="160"/>
    </row>
    <row r="42" spans="1:8" ht="3.75" hidden="1" customHeight="1">
      <c r="D42" s="29"/>
      <c r="E42" s="31"/>
      <c r="F42" s="168"/>
      <c r="G42" s="25"/>
    </row>
    <row r="43" spans="1:8" ht="19.5" hidden="1" customHeight="1">
      <c r="D43" s="29"/>
      <c r="E43" s="174" t="s">
        <v>306</v>
      </c>
      <c r="F43" s="224"/>
      <c r="G43" s="25"/>
    </row>
    <row r="44" spans="1:8" ht="3.75" hidden="1" customHeight="1">
      <c r="D44" s="29"/>
      <c r="E44" s="31"/>
      <c r="F44" s="166"/>
      <c r="G44" s="25"/>
    </row>
    <row r="45" spans="1:8" ht="12.75" hidden="1" customHeight="1">
      <c r="A45" s="41"/>
      <c r="D45" s="25"/>
      <c r="E45" s="153"/>
      <c r="F45" s="154" t="s">
        <v>182</v>
      </c>
      <c r="G45" s="34"/>
    </row>
    <row r="46" spans="1:8" ht="20.100000000000001" hidden="1" customHeight="1">
      <c r="A46" s="41"/>
      <c r="B46" s="42"/>
      <c r="D46" s="43"/>
      <c r="E46" s="40" t="s">
        <v>170</v>
      </c>
      <c r="F46" s="162"/>
      <c r="G46" s="170"/>
    </row>
    <row r="47" spans="1:8" ht="20.100000000000001" hidden="1" customHeight="1">
      <c r="A47" s="41"/>
      <c r="B47" s="42"/>
      <c r="D47" s="43"/>
      <c r="E47" s="40" t="s">
        <v>171</v>
      </c>
      <c r="F47" s="162"/>
      <c r="G47" s="170"/>
    </row>
    <row r="48" spans="1:8" ht="22.5" hidden="1">
      <c r="A48" s="41"/>
      <c r="D48" s="25"/>
      <c r="F48" s="171" t="s">
        <v>35</v>
      </c>
      <c r="G48" s="34"/>
    </row>
    <row r="49" spans="1:8" ht="20.100000000000001" hidden="1" customHeight="1">
      <c r="A49" s="41"/>
      <c r="B49" s="42"/>
      <c r="D49" s="43"/>
      <c r="E49" s="40" t="s">
        <v>49</v>
      </c>
      <c r="F49" s="162"/>
      <c r="G49" s="170"/>
    </row>
    <row r="50" spans="1:8" ht="20.100000000000001" hidden="1" customHeight="1">
      <c r="A50" s="41"/>
      <c r="B50" s="42"/>
      <c r="D50" s="43"/>
      <c r="E50" s="40" t="s">
        <v>51</v>
      </c>
      <c r="F50" s="162"/>
      <c r="G50" s="170"/>
    </row>
    <row r="51" spans="1:8" ht="20.100000000000001" hidden="1" customHeight="1">
      <c r="A51" s="41"/>
      <c r="B51" s="42"/>
      <c r="D51" s="43"/>
      <c r="E51" s="40" t="s">
        <v>50</v>
      </c>
      <c r="F51" s="162"/>
      <c r="G51" s="170"/>
    </row>
    <row r="52" spans="1:8" ht="20.100000000000001" hidden="1" customHeight="1">
      <c r="A52" s="41"/>
      <c r="B52" s="42"/>
      <c r="D52" s="43"/>
      <c r="E52" s="40" t="s">
        <v>52</v>
      </c>
      <c r="F52" s="162"/>
      <c r="G52" s="170"/>
    </row>
    <row r="53" spans="1:8" ht="12.75" customHeight="1">
      <c r="A53" s="41"/>
      <c r="D53" s="25"/>
      <c r="F53" s="171" t="s">
        <v>183</v>
      </c>
      <c r="G53" s="34"/>
    </row>
    <row r="54" spans="1:8" ht="20.100000000000001" customHeight="1">
      <c r="A54" s="41"/>
      <c r="B54" s="42"/>
      <c r="D54" s="43"/>
      <c r="E54" s="40" t="s">
        <v>170</v>
      </c>
      <c r="F54" s="162"/>
      <c r="G54" s="170"/>
    </row>
    <row r="55" spans="1:8" ht="20.100000000000001" customHeight="1">
      <c r="A55" s="41"/>
      <c r="B55" s="42"/>
      <c r="D55" s="43"/>
      <c r="E55" s="40" t="s">
        <v>171</v>
      </c>
      <c r="F55" s="162"/>
      <c r="G55" s="170"/>
    </row>
    <row r="56" spans="1:8" ht="22.5">
      <c r="A56" s="41"/>
      <c r="D56" s="25"/>
      <c r="F56" s="171" t="s">
        <v>36</v>
      </c>
      <c r="G56" s="34"/>
    </row>
    <row r="57" spans="1:8" ht="20.100000000000001" customHeight="1">
      <c r="A57" s="41"/>
      <c r="B57" s="42"/>
      <c r="D57" s="43"/>
      <c r="E57" s="40" t="s">
        <v>49</v>
      </c>
      <c r="F57" s="162"/>
      <c r="G57" s="170"/>
    </row>
    <row r="58" spans="1:8" ht="20.100000000000001" customHeight="1">
      <c r="A58" s="41"/>
      <c r="B58" s="42"/>
      <c r="D58" s="43"/>
      <c r="E58" s="40" t="s">
        <v>51</v>
      </c>
      <c r="F58" s="162"/>
      <c r="G58" s="170"/>
    </row>
    <row r="59" spans="1:8" ht="20.100000000000001" customHeight="1">
      <c r="A59" s="41"/>
      <c r="B59" s="42"/>
      <c r="D59" s="43"/>
      <c r="E59" s="40" t="s">
        <v>50</v>
      </c>
      <c r="F59" s="162"/>
      <c r="G59" s="170"/>
    </row>
    <row r="60" spans="1:8" ht="20.100000000000001" customHeight="1">
      <c r="A60" s="41"/>
      <c r="B60" s="42"/>
      <c r="D60" s="43"/>
      <c r="E60" s="40" t="s">
        <v>52</v>
      </c>
      <c r="F60" s="162"/>
      <c r="G60" s="170"/>
    </row>
    <row r="61" spans="1:8" ht="3.75" customHeight="1">
      <c r="E61" s="26"/>
      <c r="F61" s="173"/>
    </row>
    <row r="62" spans="1:8" ht="12.75" customHeight="1">
      <c r="E62" s="294"/>
      <c r="F62" s="295"/>
      <c r="G62" s="172"/>
      <c r="H62" s="172"/>
    </row>
    <row r="63" spans="1:8" ht="12.75" customHeight="1">
      <c r="E63" s="291"/>
      <c r="F63" s="291"/>
      <c r="G63" s="172"/>
      <c r="H63" s="172"/>
    </row>
    <row r="64" spans="1:8">
      <c r="E64" s="153"/>
      <c r="F64" s="153"/>
    </row>
  </sheetData>
  <sheetProtection password="FA9C" sheet="1" objects="1" scenarios="1" formatColumns="0" formatRows="0"/>
  <dataConsolidate/>
  <mergeCells count="5">
    <mergeCell ref="E63:F63"/>
    <mergeCell ref="E5:F5"/>
    <mergeCell ref="E35:E36"/>
    <mergeCell ref="E38:E39"/>
    <mergeCell ref="E62:F62"/>
  </mergeCells>
  <phoneticPr fontId="0" type="noConversion"/>
  <dataValidations count="13">
    <dataValidation type="list" showInputMessage="1" showErrorMessage="1" errorTitle="Внимание" error="Выберите значение из списка" prompt="Выберите значение из списка" sqref="F31">
      <formula1>spr_pok_kach</formula1>
    </dataValidation>
    <dataValidation allowBlank="1" showInputMessage="1" promptTitle="Ввод" prompt="Для выбора организации необходимо два раза нажать левую клавишу мыши!" sqref="F16"/>
    <dataValidation type="list" allowBlank="1" showInputMessage="1" showErrorMessage="1" errorTitle="Ошибка" error="Выберите значение из списка" prompt="Выберите значение из списка" sqref="F35">
      <formula1>begin_year_list</formula1>
    </dataValidation>
    <dataValidation type="list" allowBlank="1" showInputMessage="1" showErrorMessage="1" errorTitle="Ошибка" error="Выберите значение из списка" prompt="Выберите значение из списка" sqref="F38">
      <formula1>year_list</formula1>
    </dataValidation>
    <dataValidation type="list" allowBlank="1" showInputMessage="1" showErrorMessage="1" errorTitle="Ошибка" error="Выберите значение из списка" prompt="Выберите значение из списка" sqref="F33">
      <formula1>ip_list</formula1>
    </dataValidation>
    <dataValidation type="list" allowBlank="1" showInputMessage="1" showErrorMessage="1" errorTitle="Ошибка" error="Выберите значение из списка" prompt="Выберите значение из списка" sqref="F36">
      <formula1>month_list</formula1>
    </dataValidation>
    <dataValidation errorTitle="Внимание" error="Выберите значение из списка" prompt="Выберите значение из списка" sqref="F30"/>
    <dataValidation allowBlank="1" errorTitle="Ошибка" error="Выберите значение из списка" prompt="Выберите значение из списка" sqref="F26"/>
    <dataValidation type="list" allowBlank="1" showInputMessage="1" showErrorMessage="1" errorTitle="Ошибка" error="Выберите значение из списка" prompt="Выберите значение из списка" sqref="F22">
      <formula1>vdet_list</formula1>
    </dataValidation>
    <dataValidation type="list" allowBlank="1" showInputMessage="1" errorTitle="Ошибка" error="Выберите значение из списка" prompt="Выберите значение из списка или укажите свой вариант" sqref="F20">
      <formula1>org_form_list</formula1>
    </dataValidation>
    <dataValidation type="textLength" operator="lessThanOrEqual" allowBlank="1" showInputMessage="1" showErrorMessage="1" errorTitle="Ошибка" error="Допускается ввод не более 900 символов!" sqref="F49:F52 F46:F47 F57:F60 F54:F55 F43 F11">
      <formula1>900</formula1>
    </dataValidation>
    <dataValidation type="list" operator="lessThanOrEqual" allowBlank="1" showInputMessage="1" showErrorMessage="1" errorTitle="Ошибка" error="Необходимо выбрать значение из списка!" prompt="В соответствии с действующим законодательством в субъекте утверждены инвестиционные программы в сфере теплоснабжения (заполняется уполномоченным органом исполнительной власти в области регулирования тарифов и надбавок)" sqref="F13">
      <formula1>logical</formula1>
    </dataValidation>
    <dataValidation type="list" operator="lessThanOrEqual" allowBlank="1" showInputMessage="1" showErrorMessage="1" errorTitle="Ошибка" error="Необходимо выбрать значение из списка!" prompt="Необходимо выбрать значение из списка" sqref="F24">
      <formula1>logical</formula1>
    </dataValidation>
  </dataValidations>
  <pageMargins left="0.75" right="0.75" top="1" bottom="1" header="0.5" footer="0.5"/>
  <pageSetup paperSize="8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ws_01">
    <tabColor indexed="30"/>
    <pageSetUpPr fitToPage="1"/>
  </sheetPr>
  <dimension ref="A1:Z49"/>
  <sheetViews>
    <sheetView showGridLines="0" topLeftCell="C3" workbookViewId="0">
      <pane ySplit="5" topLeftCell="A8" activePane="bottomLeft" state="frozen"/>
      <selection activeCell="C3" sqref="C3"/>
      <selection pane="bottomLeft"/>
    </sheetView>
  </sheetViews>
  <sheetFormatPr defaultColWidth="10.5703125" defaultRowHeight="11.25"/>
  <cols>
    <col min="1" max="2" width="9.140625" style="47" hidden="1" customWidth="1"/>
    <col min="3" max="3" width="4.85546875" style="47" customWidth="1"/>
    <col min="4" max="4" width="6.7109375" style="47" customWidth="1"/>
    <col min="5" max="5" width="29.7109375" style="47" customWidth="1"/>
    <col min="6" max="6" width="26.42578125" style="47" customWidth="1"/>
    <col min="7" max="7" width="25.85546875" style="47" customWidth="1"/>
    <col min="8" max="8" width="10.85546875" style="47" customWidth="1"/>
    <col min="9" max="9" width="14.28515625" style="47" customWidth="1"/>
    <col min="10" max="10" width="12.28515625" style="47" customWidth="1"/>
    <col min="11" max="11" width="3.7109375" style="47" customWidth="1"/>
    <col min="12" max="12" width="28.28515625" style="47" customWidth="1"/>
    <col min="13" max="13" width="13.7109375" style="47" customWidth="1"/>
    <col min="14" max="24" width="11.7109375" style="47" customWidth="1"/>
    <col min="25" max="28" width="23.85546875" style="47" customWidth="1"/>
    <col min="29" max="16384" width="10.5703125" style="47"/>
  </cols>
  <sheetData>
    <row r="1" spans="3:26" ht="16.5" hidden="1" customHeight="1">
      <c r="N1" s="47">
        <v>1</v>
      </c>
      <c r="O1" s="47">
        <v>2</v>
      </c>
      <c r="P1" s="47">
        <v>3</v>
      </c>
      <c r="Q1" s="47">
        <v>4</v>
      </c>
      <c r="S1" s="47">
        <v>1</v>
      </c>
      <c r="T1" s="47">
        <v>2</v>
      </c>
      <c r="U1" s="47">
        <v>3</v>
      </c>
      <c r="V1" s="47">
        <v>4</v>
      </c>
      <c r="W1" s="47">
        <v>4</v>
      </c>
      <c r="X1" s="47">
        <v>4</v>
      </c>
    </row>
    <row r="2" spans="3:26" ht="16.5" hidden="1" customHeight="1"/>
    <row r="3" spans="3:26" hidden="1">
      <c r="C3" s="48"/>
      <c r="D3" s="48"/>
      <c r="E3" s="48"/>
      <c r="F3" s="48"/>
      <c r="G3" s="48"/>
      <c r="H3" s="48"/>
      <c r="I3" s="48"/>
      <c r="J3" s="48"/>
      <c r="K3" s="49"/>
      <c r="L3" s="49"/>
      <c r="M3" s="49"/>
      <c r="N3" s="49"/>
      <c r="O3" s="49"/>
      <c r="P3" s="49"/>
      <c r="Q3" s="49"/>
      <c r="R3" s="49"/>
      <c r="S3" s="61"/>
      <c r="T3" s="61"/>
      <c r="U3" s="61"/>
      <c r="V3" s="61"/>
      <c r="W3" s="61"/>
      <c r="X3" s="61"/>
    </row>
    <row r="4" spans="3:26" ht="12.75" customHeight="1">
      <c r="C4" s="48"/>
      <c r="D4" s="254" t="str">
        <f xml:space="preserve"> "Справка о финансировании в тыс.руб " &amp; IF(nds = "да", "(c НДС)", "(без НДС)")</f>
        <v>Справка о финансировании в тыс.руб (без НДС)</v>
      </c>
      <c r="E4" s="254"/>
      <c r="F4" s="254"/>
      <c r="G4" s="254"/>
      <c r="H4" s="254"/>
      <c r="I4" s="254"/>
      <c r="J4" s="254"/>
      <c r="K4" s="254"/>
      <c r="L4" s="62"/>
      <c r="M4" s="62"/>
      <c r="N4" s="62"/>
      <c r="O4" s="62"/>
      <c r="P4" s="62"/>
      <c r="Q4" s="62"/>
      <c r="R4" s="62"/>
      <c r="S4" s="50"/>
    </row>
    <row r="5" spans="3:26" ht="12.75">
      <c r="C5" s="48"/>
      <c r="D5" s="251" t="str">
        <f>region_name &amp; " " &amp; org</f>
        <v xml:space="preserve"> </v>
      </c>
      <c r="E5" s="250"/>
      <c r="F5" s="250"/>
      <c r="G5" s="250"/>
      <c r="H5" s="250"/>
      <c r="I5" s="250"/>
      <c r="J5" s="250"/>
      <c r="K5" s="250"/>
      <c r="L5" s="58"/>
      <c r="M5" s="58"/>
      <c r="N5" s="58"/>
      <c r="O5" s="58"/>
      <c r="P5" s="58"/>
      <c r="Q5" s="58"/>
      <c r="R5" s="58"/>
      <c r="S5" s="50"/>
    </row>
    <row r="6" spans="3:26">
      <c r="C6" s="48"/>
      <c r="D6" s="112"/>
      <c r="E6" s="308"/>
      <c r="F6" s="308"/>
      <c r="G6" s="308"/>
      <c r="H6" s="308"/>
      <c r="I6" s="308"/>
      <c r="J6" s="308"/>
      <c r="K6" s="308"/>
      <c r="L6" s="51"/>
      <c r="M6" s="51"/>
      <c r="N6" s="51"/>
      <c r="O6" s="51"/>
      <c r="P6" s="51"/>
      <c r="Q6" s="51"/>
      <c r="R6" s="51"/>
      <c r="S6" s="48"/>
      <c r="T6" s="52"/>
      <c r="U6" s="52"/>
      <c r="V6" s="52"/>
      <c r="W6" s="52"/>
      <c r="X6" s="52"/>
    </row>
    <row r="7" spans="3:26" ht="50.1" customHeight="1">
      <c r="C7" s="48"/>
      <c r="D7" s="113" t="s">
        <v>56</v>
      </c>
      <c r="E7" s="299" t="s">
        <v>184</v>
      </c>
      <c r="F7" s="300"/>
      <c r="G7" s="300"/>
      <c r="H7" s="300"/>
      <c r="I7" s="300"/>
      <c r="J7" s="300"/>
      <c r="K7" s="300"/>
      <c r="L7" s="300"/>
      <c r="M7" s="114" t="s">
        <v>325</v>
      </c>
      <c r="N7" s="114" t="str">
        <f>"Утверждено на " &amp; year_begin</f>
        <v xml:space="preserve">Утверждено на </v>
      </c>
      <c r="O7" s="114" t="str">
        <f>"Утверждено на " &amp; year_begin+1</f>
        <v>Утверждено на 1</v>
      </c>
      <c r="P7" s="114" t="str">
        <f>"Утверждено на " &amp; year_begin+2</f>
        <v>Утверждено на 2</v>
      </c>
      <c r="Q7" s="114" t="str">
        <f>"Утверждено на " &amp; year_begin+3</f>
        <v>Утверждено на 3</v>
      </c>
      <c r="R7" s="114" t="str">
        <f>"Утверждено на " &amp; year_begin+4</f>
        <v>Утверждено на 4</v>
      </c>
      <c r="S7" s="114" t="str">
        <f>"Утверждено на " &amp; year_begin+5</f>
        <v>Утверждено на 5</v>
      </c>
      <c r="T7" s="114" t="str">
        <f>"Утверждено на " &amp; year_begin+6</f>
        <v>Утверждено на 6</v>
      </c>
      <c r="U7" s="114" t="str">
        <f>"Утверждено на " &amp; year_begin+7</f>
        <v>Утверждено на 7</v>
      </c>
      <c r="V7" s="114" t="str">
        <f>"Утверждено на " &amp; year_begin+8</f>
        <v>Утверждено на 8</v>
      </c>
      <c r="W7" s="114" t="str">
        <f>"Утверждено на " &amp; year_begin+9</f>
        <v>Утверждено на 9</v>
      </c>
      <c r="X7" s="114" t="str">
        <f>"Утверждено на оставшийся период"</f>
        <v>Утверждено на оставшийся период</v>
      </c>
      <c r="Y7" s="185"/>
      <c r="Z7" s="186"/>
    </row>
    <row r="8" spans="3:26">
      <c r="C8" s="48"/>
      <c r="D8" s="116"/>
      <c r="E8" s="309" t="s">
        <v>162</v>
      </c>
      <c r="F8" s="296"/>
      <c r="G8" s="296"/>
      <c r="H8" s="296"/>
      <c r="I8" s="296"/>
      <c r="J8" s="296"/>
      <c r="K8" s="296"/>
      <c r="L8" s="296"/>
      <c r="M8" s="118">
        <f>SUM(N8:X8)</f>
        <v>0</v>
      </c>
      <c r="N8" s="119">
        <f t="shared" ref="N8:X8" si="0">N9+N14+N18+N22</f>
        <v>0</v>
      </c>
      <c r="O8" s="119">
        <f t="shared" si="0"/>
        <v>0</v>
      </c>
      <c r="P8" s="119">
        <f t="shared" si="0"/>
        <v>0</v>
      </c>
      <c r="Q8" s="119">
        <f t="shared" si="0"/>
        <v>0</v>
      </c>
      <c r="R8" s="119">
        <f t="shared" si="0"/>
        <v>0</v>
      </c>
      <c r="S8" s="119">
        <f t="shared" si="0"/>
        <v>0</v>
      </c>
      <c r="T8" s="119">
        <f t="shared" si="0"/>
        <v>0</v>
      </c>
      <c r="U8" s="119">
        <f t="shared" si="0"/>
        <v>0</v>
      </c>
      <c r="V8" s="119">
        <f t="shared" si="0"/>
        <v>0</v>
      </c>
      <c r="W8" s="119">
        <f t="shared" si="0"/>
        <v>0</v>
      </c>
      <c r="X8" s="119">
        <f t="shared" si="0"/>
        <v>0</v>
      </c>
      <c r="Y8" s="187"/>
      <c r="Z8" s="188"/>
    </row>
    <row r="9" spans="3:26">
      <c r="C9" s="48"/>
      <c r="D9" s="120">
        <v>1</v>
      </c>
      <c r="E9" s="303" t="s">
        <v>254</v>
      </c>
      <c r="F9" s="304"/>
      <c r="G9" s="304"/>
      <c r="H9" s="304"/>
      <c r="I9" s="304"/>
      <c r="J9" s="304"/>
      <c r="K9" s="304"/>
      <c r="L9" s="304"/>
      <c r="M9" s="118">
        <f>SUM(N9:X9)</f>
        <v>0</v>
      </c>
      <c r="N9" s="121">
        <f t="shared" ref="N9:X9" si="1">N10+N12+N13</f>
        <v>0</v>
      </c>
      <c r="O9" s="121">
        <f t="shared" si="1"/>
        <v>0</v>
      </c>
      <c r="P9" s="121">
        <f t="shared" si="1"/>
        <v>0</v>
      </c>
      <c r="Q9" s="121">
        <f t="shared" si="1"/>
        <v>0</v>
      </c>
      <c r="R9" s="121">
        <f t="shared" si="1"/>
        <v>0</v>
      </c>
      <c r="S9" s="121">
        <f t="shared" si="1"/>
        <v>0</v>
      </c>
      <c r="T9" s="121">
        <f t="shared" si="1"/>
        <v>0</v>
      </c>
      <c r="U9" s="121">
        <f t="shared" si="1"/>
        <v>0</v>
      </c>
      <c r="V9" s="121">
        <f t="shared" si="1"/>
        <v>0</v>
      </c>
      <c r="W9" s="121">
        <f t="shared" si="1"/>
        <v>0</v>
      </c>
      <c r="X9" s="121">
        <f t="shared" si="1"/>
        <v>0</v>
      </c>
      <c r="Y9" s="115"/>
      <c r="Z9" s="52"/>
    </row>
    <row r="10" spans="3:26" ht="11.25" customHeight="1">
      <c r="C10" s="48"/>
      <c r="D10" s="122" t="s">
        <v>255</v>
      </c>
      <c r="E10" s="301" t="s">
        <v>279</v>
      </c>
      <c r="F10" s="302"/>
      <c r="G10" s="302"/>
      <c r="H10" s="302"/>
      <c r="I10" s="302"/>
      <c r="J10" s="302"/>
      <c r="K10" s="302"/>
      <c r="L10" s="302"/>
      <c r="M10" s="123">
        <f t="shared" ref="M10:M26" si="2">SUM(N10:X10)</f>
        <v>0</v>
      </c>
      <c r="N10" s="124">
        <f t="shared" ref="N10:X10" si="3">SUMIF($L$34:$L$48,$E10,N$34:N$48)+N11</f>
        <v>0</v>
      </c>
      <c r="O10" s="124">
        <f t="shared" si="3"/>
        <v>0</v>
      </c>
      <c r="P10" s="124">
        <f t="shared" si="3"/>
        <v>0</v>
      </c>
      <c r="Q10" s="124">
        <f t="shared" si="3"/>
        <v>0</v>
      </c>
      <c r="R10" s="124">
        <f t="shared" si="3"/>
        <v>0</v>
      </c>
      <c r="S10" s="124">
        <f t="shared" si="3"/>
        <v>0</v>
      </c>
      <c r="T10" s="124">
        <f t="shared" si="3"/>
        <v>0</v>
      </c>
      <c r="U10" s="124">
        <f t="shared" si="3"/>
        <v>0</v>
      </c>
      <c r="V10" s="124">
        <f t="shared" si="3"/>
        <v>0</v>
      </c>
      <c r="W10" s="124">
        <f t="shared" si="3"/>
        <v>0</v>
      </c>
      <c r="X10" s="124">
        <f t="shared" si="3"/>
        <v>0</v>
      </c>
      <c r="Y10" s="115"/>
      <c r="Z10" s="52"/>
    </row>
    <row r="11" spans="3:26">
      <c r="C11" s="48"/>
      <c r="D11" s="122" t="s">
        <v>256</v>
      </c>
      <c r="E11" s="310" t="s">
        <v>280</v>
      </c>
      <c r="F11" s="311"/>
      <c r="G11" s="311"/>
      <c r="H11" s="311"/>
      <c r="I11" s="311"/>
      <c r="J11" s="311"/>
      <c r="K11" s="311"/>
      <c r="L11" s="311"/>
      <c r="M11" s="123">
        <f t="shared" si="2"/>
        <v>0</v>
      </c>
      <c r="N11" s="124">
        <f t="shared" ref="N11:X13" si="4">SUMIF($L$34:$L$48,$E11,N$34:N$48)</f>
        <v>0</v>
      </c>
      <c r="O11" s="124">
        <f t="shared" si="4"/>
        <v>0</v>
      </c>
      <c r="P11" s="124">
        <f t="shared" si="4"/>
        <v>0</v>
      </c>
      <c r="Q11" s="124">
        <f t="shared" si="4"/>
        <v>0</v>
      </c>
      <c r="R11" s="124">
        <f t="shared" si="4"/>
        <v>0</v>
      </c>
      <c r="S11" s="124">
        <f t="shared" si="4"/>
        <v>0</v>
      </c>
      <c r="T11" s="124">
        <f t="shared" si="4"/>
        <v>0</v>
      </c>
      <c r="U11" s="124">
        <f t="shared" si="4"/>
        <v>0</v>
      </c>
      <c r="V11" s="124">
        <f t="shared" si="4"/>
        <v>0</v>
      </c>
      <c r="W11" s="124">
        <f t="shared" si="4"/>
        <v>0</v>
      </c>
      <c r="X11" s="124">
        <f t="shared" si="4"/>
        <v>0</v>
      </c>
      <c r="Y11" s="115"/>
      <c r="Z11" s="52"/>
    </row>
    <row r="12" spans="3:26">
      <c r="C12" s="48"/>
      <c r="D12" s="122" t="s">
        <v>257</v>
      </c>
      <c r="E12" s="297" t="s">
        <v>258</v>
      </c>
      <c r="F12" s="298"/>
      <c r="G12" s="298"/>
      <c r="H12" s="298"/>
      <c r="I12" s="298"/>
      <c r="J12" s="298"/>
      <c r="K12" s="298"/>
      <c r="L12" s="298"/>
      <c r="M12" s="123">
        <f t="shared" si="2"/>
        <v>0</v>
      </c>
      <c r="N12" s="124">
        <f t="shared" si="4"/>
        <v>0</v>
      </c>
      <c r="O12" s="124">
        <f t="shared" si="4"/>
        <v>0</v>
      </c>
      <c r="P12" s="124">
        <f t="shared" si="4"/>
        <v>0</v>
      </c>
      <c r="Q12" s="124">
        <f t="shared" si="4"/>
        <v>0</v>
      </c>
      <c r="R12" s="124">
        <f t="shared" si="4"/>
        <v>0</v>
      </c>
      <c r="S12" s="124">
        <f t="shared" si="4"/>
        <v>0</v>
      </c>
      <c r="T12" s="124">
        <f t="shared" si="4"/>
        <v>0</v>
      </c>
      <c r="U12" s="124">
        <f t="shared" si="4"/>
        <v>0</v>
      </c>
      <c r="V12" s="124">
        <f t="shared" si="4"/>
        <v>0</v>
      </c>
      <c r="W12" s="124">
        <f t="shared" si="4"/>
        <v>0</v>
      </c>
      <c r="X12" s="124">
        <f t="shared" si="4"/>
        <v>0</v>
      </c>
      <c r="Y12" s="115"/>
      <c r="Z12" s="52"/>
    </row>
    <row r="13" spans="3:26">
      <c r="C13" s="48"/>
      <c r="D13" s="122" t="s">
        <v>259</v>
      </c>
      <c r="E13" s="297" t="s">
        <v>260</v>
      </c>
      <c r="F13" s="298"/>
      <c r="G13" s="298"/>
      <c r="H13" s="298"/>
      <c r="I13" s="298"/>
      <c r="J13" s="298"/>
      <c r="K13" s="298"/>
      <c r="L13" s="298"/>
      <c r="M13" s="123">
        <f t="shared" si="2"/>
        <v>0</v>
      </c>
      <c r="N13" s="124">
        <f t="shared" si="4"/>
        <v>0</v>
      </c>
      <c r="O13" s="124">
        <f t="shared" si="4"/>
        <v>0</v>
      </c>
      <c r="P13" s="124">
        <f t="shared" si="4"/>
        <v>0</v>
      </c>
      <c r="Q13" s="124">
        <f t="shared" si="4"/>
        <v>0</v>
      </c>
      <c r="R13" s="124">
        <f t="shared" si="4"/>
        <v>0</v>
      </c>
      <c r="S13" s="124">
        <f t="shared" si="4"/>
        <v>0</v>
      </c>
      <c r="T13" s="124">
        <f t="shared" si="4"/>
        <v>0</v>
      </c>
      <c r="U13" s="124">
        <f t="shared" si="4"/>
        <v>0</v>
      </c>
      <c r="V13" s="124">
        <f t="shared" si="4"/>
        <v>0</v>
      </c>
      <c r="W13" s="124">
        <f t="shared" si="4"/>
        <v>0</v>
      </c>
      <c r="X13" s="124">
        <f t="shared" si="4"/>
        <v>0</v>
      </c>
      <c r="Y13" s="115"/>
      <c r="Z13" s="52"/>
    </row>
    <row r="14" spans="3:26">
      <c r="C14" s="48"/>
      <c r="D14" s="120" t="s">
        <v>138</v>
      </c>
      <c r="E14" s="303" t="s">
        <v>261</v>
      </c>
      <c r="F14" s="304"/>
      <c r="G14" s="304"/>
      <c r="H14" s="304"/>
      <c r="I14" s="304"/>
      <c r="J14" s="304"/>
      <c r="K14" s="304"/>
      <c r="L14" s="304"/>
      <c r="M14" s="118">
        <f t="shared" si="2"/>
        <v>0</v>
      </c>
      <c r="N14" s="121">
        <f t="shared" ref="N14:X14" si="5">SUM(N15:N17)</f>
        <v>0</v>
      </c>
      <c r="O14" s="121">
        <f t="shared" si="5"/>
        <v>0</v>
      </c>
      <c r="P14" s="121">
        <f t="shared" si="5"/>
        <v>0</v>
      </c>
      <c r="Q14" s="121">
        <f t="shared" si="5"/>
        <v>0</v>
      </c>
      <c r="R14" s="121">
        <f t="shared" si="5"/>
        <v>0</v>
      </c>
      <c r="S14" s="121">
        <f t="shared" si="5"/>
        <v>0</v>
      </c>
      <c r="T14" s="121">
        <f t="shared" si="5"/>
        <v>0</v>
      </c>
      <c r="U14" s="121">
        <f t="shared" si="5"/>
        <v>0</v>
      </c>
      <c r="V14" s="121">
        <f t="shared" si="5"/>
        <v>0</v>
      </c>
      <c r="W14" s="121">
        <f t="shared" si="5"/>
        <v>0</v>
      </c>
      <c r="X14" s="121">
        <f t="shared" si="5"/>
        <v>0</v>
      </c>
      <c r="Y14" s="115"/>
      <c r="Z14" s="52"/>
    </row>
    <row r="15" spans="3:26">
      <c r="C15" s="48"/>
      <c r="D15" s="122" t="s">
        <v>262</v>
      </c>
      <c r="E15" s="297" t="s">
        <v>263</v>
      </c>
      <c r="F15" s="298"/>
      <c r="G15" s="298"/>
      <c r="H15" s="298"/>
      <c r="I15" s="298"/>
      <c r="J15" s="298"/>
      <c r="K15" s="298"/>
      <c r="L15" s="298"/>
      <c r="M15" s="123">
        <f t="shared" si="2"/>
        <v>0</v>
      </c>
      <c r="N15" s="124">
        <f t="shared" ref="N15:X17" si="6">SUMIF($L$34:$L$48,$E15,N$34:N$48)</f>
        <v>0</v>
      </c>
      <c r="O15" s="124">
        <f t="shared" si="6"/>
        <v>0</v>
      </c>
      <c r="P15" s="124">
        <f t="shared" si="6"/>
        <v>0</v>
      </c>
      <c r="Q15" s="124">
        <f t="shared" si="6"/>
        <v>0</v>
      </c>
      <c r="R15" s="124">
        <f t="shared" si="6"/>
        <v>0</v>
      </c>
      <c r="S15" s="124">
        <f t="shared" si="6"/>
        <v>0</v>
      </c>
      <c r="T15" s="124">
        <f t="shared" si="6"/>
        <v>0</v>
      </c>
      <c r="U15" s="124">
        <f t="shared" si="6"/>
        <v>0</v>
      </c>
      <c r="V15" s="124">
        <f t="shared" si="6"/>
        <v>0</v>
      </c>
      <c r="W15" s="124">
        <f t="shared" si="6"/>
        <v>0</v>
      </c>
      <c r="X15" s="124">
        <f t="shared" si="6"/>
        <v>0</v>
      </c>
      <c r="Y15" s="115"/>
      <c r="Z15" s="52"/>
    </row>
    <row r="16" spans="3:26">
      <c r="C16" s="48"/>
      <c r="D16" s="122" t="s">
        <v>264</v>
      </c>
      <c r="E16" s="297" t="s">
        <v>265</v>
      </c>
      <c r="F16" s="298"/>
      <c r="G16" s="298"/>
      <c r="H16" s="298"/>
      <c r="I16" s="298"/>
      <c r="J16" s="298"/>
      <c r="K16" s="298"/>
      <c r="L16" s="298"/>
      <c r="M16" s="123">
        <f t="shared" si="2"/>
        <v>0</v>
      </c>
      <c r="N16" s="124">
        <f t="shared" si="6"/>
        <v>0</v>
      </c>
      <c r="O16" s="124">
        <f t="shared" si="6"/>
        <v>0</v>
      </c>
      <c r="P16" s="124">
        <f t="shared" si="6"/>
        <v>0</v>
      </c>
      <c r="Q16" s="124">
        <f t="shared" si="6"/>
        <v>0</v>
      </c>
      <c r="R16" s="124">
        <f t="shared" si="6"/>
        <v>0</v>
      </c>
      <c r="S16" s="124">
        <f t="shared" si="6"/>
        <v>0</v>
      </c>
      <c r="T16" s="124">
        <f t="shared" si="6"/>
        <v>0</v>
      </c>
      <c r="U16" s="124">
        <f t="shared" si="6"/>
        <v>0</v>
      </c>
      <c r="V16" s="124">
        <f t="shared" si="6"/>
        <v>0</v>
      </c>
      <c r="W16" s="124">
        <f t="shared" si="6"/>
        <v>0</v>
      </c>
      <c r="X16" s="124">
        <f t="shared" si="6"/>
        <v>0</v>
      </c>
      <c r="Y16" s="115"/>
      <c r="Z16" s="52"/>
    </row>
    <row r="17" spans="3:25" ht="11.25" customHeight="1">
      <c r="C17" s="48"/>
      <c r="D17" s="122" t="s">
        <v>266</v>
      </c>
      <c r="E17" s="297" t="s">
        <v>267</v>
      </c>
      <c r="F17" s="298"/>
      <c r="G17" s="298"/>
      <c r="H17" s="298"/>
      <c r="I17" s="298"/>
      <c r="J17" s="298"/>
      <c r="K17" s="298"/>
      <c r="L17" s="298"/>
      <c r="M17" s="123">
        <f t="shared" si="2"/>
        <v>0</v>
      </c>
      <c r="N17" s="124">
        <f t="shared" si="6"/>
        <v>0</v>
      </c>
      <c r="O17" s="124">
        <f t="shared" si="6"/>
        <v>0</v>
      </c>
      <c r="P17" s="124">
        <f t="shared" si="6"/>
        <v>0</v>
      </c>
      <c r="Q17" s="124">
        <f t="shared" si="6"/>
        <v>0</v>
      </c>
      <c r="R17" s="124">
        <f t="shared" si="6"/>
        <v>0</v>
      </c>
      <c r="S17" s="124">
        <f t="shared" si="6"/>
        <v>0</v>
      </c>
      <c r="T17" s="124">
        <f t="shared" si="6"/>
        <v>0</v>
      </c>
      <c r="U17" s="124">
        <f t="shared" si="6"/>
        <v>0</v>
      </c>
      <c r="V17" s="124">
        <f t="shared" si="6"/>
        <v>0</v>
      </c>
      <c r="W17" s="124">
        <f t="shared" si="6"/>
        <v>0</v>
      </c>
      <c r="X17" s="124">
        <f t="shared" si="6"/>
        <v>0</v>
      </c>
      <c r="Y17" s="115"/>
    </row>
    <row r="18" spans="3:25">
      <c r="C18" s="48"/>
      <c r="D18" s="120" t="s">
        <v>139</v>
      </c>
      <c r="E18" s="303" t="s">
        <v>268</v>
      </c>
      <c r="F18" s="304"/>
      <c r="G18" s="304"/>
      <c r="H18" s="304"/>
      <c r="I18" s="304"/>
      <c r="J18" s="304"/>
      <c r="K18" s="304"/>
      <c r="L18" s="304"/>
      <c r="M18" s="118">
        <f>SUM(N18:X18)</f>
        <v>0</v>
      </c>
      <c r="N18" s="121">
        <f t="shared" ref="N18:X18" si="7">SUM(N19:N21)</f>
        <v>0</v>
      </c>
      <c r="O18" s="121">
        <f t="shared" si="7"/>
        <v>0</v>
      </c>
      <c r="P18" s="121">
        <f t="shared" si="7"/>
        <v>0</v>
      </c>
      <c r="Q18" s="121">
        <f t="shared" si="7"/>
        <v>0</v>
      </c>
      <c r="R18" s="121">
        <f t="shared" si="7"/>
        <v>0</v>
      </c>
      <c r="S18" s="121">
        <f t="shared" si="7"/>
        <v>0</v>
      </c>
      <c r="T18" s="121">
        <f t="shared" si="7"/>
        <v>0</v>
      </c>
      <c r="U18" s="121">
        <f t="shared" si="7"/>
        <v>0</v>
      </c>
      <c r="V18" s="121">
        <f t="shared" si="7"/>
        <v>0</v>
      </c>
      <c r="W18" s="121">
        <f t="shared" si="7"/>
        <v>0</v>
      </c>
      <c r="X18" s="121">
        <f t="shared" si="7"/>
        <v>0</v>
      </c>
      <c r="Y18" s="115"/>
    </row>
    <row r="19" spans="3:25">
      <c r="C19" s="48"/>
      <c r="D19" s="122" t="s">
        <v>173</v>
      </c>
      <c r="E19" s="301" t="s">
        <v>269</v>
      </c>
      <c r="F19" s="302"/>
      <c r="G19" s="302"/>
      <c r="H19" s="302"/>
      <c r="I19" s="302"/>
      <c r="J19" s="302"/>
      <c r="K19" s="302"/>
      <c r="L19" s="302"/>
      <c r="M19" s="123">
        <f t="shared" si="2"/>
        <v>0</v>
      </c>
      <c r="N19" s="124">
        <f t="shared" ref="N19:X21" si="8">SUMIF($L$34:$L$48,$E19,N$34:N$48)</f>
        <v>0</v>
      </c>
      <c r="O19" s="124">
        <f t="shared" si="8"/>
        <v>0</v>
      </c>
      <c r="P19" s="124">
        <f t="shared" si="8"/>
        <v>0</v>
      </c>
      <c r="Q19" s="124">
        <f t="shared" si="8"/>
        <v>0</v>
      </c>
      <c r="R19" s="124">
        <f t="shared" si="8"/>
        <v>0</v>
      </c>
      <c r="S19" s="124">
        <f t="shared" si="8"/>
        <v>0</v>
      </c>
      <c r="T19" s="124">
        <f t="shared" si="8"/>
        <v>0</v>
      </c>
      <c r="U19" s="124">
        <f t="shared" si="8"/>
        <v>0</v>
      </c>
      <c r="V19" s="124">
        <f t="shared" si="8"/>
        <v>0</v>
      </c>
      <c r="W19" s="124">
        <f t="shared" si="8"/>
        <v>0</v>
      </c>
      <c r="X19" s="124">
        <f t="shared" si="8"/>
        <v>0</v>
      </c>
      <c r="Y19" s="115"/>
    </row>
    <row r="20" spans="3:25">
      <c r="C20" s="48"/>
      <c r="D20" s="122" t="s">
        <v>174</v>
      </c>
      <c r="E20" s="301" t="s">
        <v>270</v>
      </c>
      <c r="F20" s="302"/>
      <c r="G20" s="302"/>
      <c r="H20" s="302"/>
      <c r="I20" s="302"/>
      <c r="J20" s="302"/>
      <c r="K20" s="302"/>
      <c r="L20" s="302"/>
      <c r="M20" s="123">
        <f t="shared" si="2"/>
        <v>0</v>
      </c>
      <c r="N20" s="124">
        <f t="shared" si="8"/>
        <v>0</v>
      </c>
      <c r="O20" s="124">
        <f t="shared" si="8"/>
        <v>0</v>
      </c>
      <c r="P20" s="124">
        <f t="shared" si="8"/>
        <v>0</v>
      </c>
      <c r="Q20" s="124">
        <f t="shared" si="8"/>
        <v>0</v>
      </c>
      <c r="R20" s="124">
        <f t="shared" si="8"/>
        <v>0</v>
      </c>
      <c r="S20" s="124">
        <f t="shared" si="8"/>
        <v>0</v>
      </c>
      <c r="T20" s="124">
        <f t="shared" si="8"/>
        <v>0</v>
      </c>
      <c r="U20" s="124">
        <f t="shared" si="8"/>
        <v>0</v>
      </c>
      <c r="V20" s="124">
        <f t="shared" si="8"/>
        <v>0</v>
      </c>
      <c r="W20" s="124">
        <f t="shared" si="8"/>
        <v>0</v>
      </c>
      <c r="X20" s="124">
        <f t="shared" si="8"/>
        <v>0</v>
      </c>
      <c r="Y20" s="115"/>
    </row>
    <row r="21" spans="3:25" ht="11.25" customHeight="1">
      <c r="C21" s="48"/>
      <c r="D21" s="122" t="s">
        <v>45</v>
      </c>
      <c r="E21" s="301" t="s">
        <v>271</v>
      </c>
      <c r="F21" s="302"/>
      <c r="G21" s="302"/>
      <c r="H21" s="302"/>
      <c r="I21" s="302"/>
      <c r="J21" s="302"/>
      <c r="K21" s="302"/>
      <c r="L21" s="302"/>
      <c r="M21" s="123">
        <f t="shared" si="2"/>
        <v>0</v>
      </c>
      <c r="N21" s="124">
        <f t="shared" si="8"/>
        <v>0</v>
      </c>
      <c r="O21" s="124">
        <f t="shared" si="8"/>
        <v>0</v>
      </c>
      <c r="P21" s="124">
        <f t="shared" si="8"/>
        <v>0</v>
      </c>
      <c r="Q21" s="124">
        <f t="shared" si="8"/>
        <v>0</v>
      </c>
      <c r="R21" s="124">
        <f t="shared" si="8"/>
        <v>0</v>
      </c>
      <c r="S21" s="124">
        <f t="shared" si="8"/>
        <v>0</v>
      </c>
      <c r="T21" s="124">
        <f t="shared" si="8"/>
        <v>0</v>
      </c>
      <c r="U21" s="124">
        <f t="shared" si="8"/>
        <v>0</v>
      </c>
      <c r="V21" s="124">
        <f t="shared" si="8"/>
        <v>0</v>
      </c>
      <c r="W21" s="124">
        <f t="shared" si="8"/>
        <v>0</v>
      </c>
      <c r="X21" s="124">
        <f t="shared" si="8"/>
        <v>0</v>
      </c>
      <c r="Y21" s="115"/>
    </row>
    <row r="22" spans="3:25" ht="11.25" customHeight="1">
      <c r="C22" s="48"/>
      <c r="D22" s="120" t="s">
        <v>140</v>
      </c>
      <c r="E22" s="303" t="s">
        <v>272</v>
      </c>
      <c r="F22" s="304"/>
      <c r="G22" s="304"/>
      <c r="H22" s="304"/>
      <c r="I22" s="304"/>
      <c r="J22" s="304"/>
      <c r="K22" s="304"/>
      <c r="L22" s="304"/>
      <c r="M22" s="118">
        <f t="shared" si="2"/>
        <v>0</v>
      </c>
      <c r="N22" s="121">
        <f>SUM(N23:N24)</f>
        <v>0</v>
      </c>
      <c r="O22" s="121">
        <f t="shared" ref="O22:X22" si="9">SUM(O23:O24)</f>
        <v>0</v>
      </c>
      <c r="P22" s="121">
        <f t="shared" si="9"/>
        <v>0</v>
      </c>
      <c r="Q22" s="121">
        <f t="shared" si="9"/>
        <v>0</v>
      </c>
      <c r="R22" s="121">
        <f t="shared" si="9"/>
        <v>0</v>
      </c>
      <c r="S22" s="121">
        <f t="shared" si="9"/>
        <v>0</v>
      </c>
      <c r="T22" s="121">
        <f t="shared" si="9"/>
        <v>0</v>
      </c>
      <c r="U22" s="121">
        <f t="shared" si="9"/>
        <v>0</v>
      </c>
      <c r="V22" s="121">
        <f t="shared" si="9"/>
        <v>0</v>
      </c>
      <c r="W22" s="121">
        <f t="shared" si="9"/>
        <v>0</v>
      </c>
      <c r="X22" s="121">
        <f t="shared" si="9"/>
        <v>0</v>
      </c>
      <c r="Y22" s="115"/>
    </row>
    <row r="23" spans="3:25">
      <c r="C23" s="48"/>
      <c r="D23" s="122" t="s">
        <v>273</v>
      </c>
      <c r="E23" s="301" t="s">
        <v>274</v>
      </c>
      <c r="F23" s="302"/>
      <c r="G23" s="302"/>
      <c r="H23" s="302"/>
      <c r="I23" s="302"/>
      <c r="J23" s="302"/>
      <c r="K23" s="302"/>
      <c r="L23" s="302"/>
      <c r="M23" s="123">
        <f t="shared" si="2"/>
        <v>0</v>
      </c>
      <c r="N23" s="124">
        <f t="shared" ref="N23:X24" si="10">SUMIF($L$34:$L$48,$E23,N$34:N$48)</f>
        <v>0</v>
      </c>
      <c r="O23" s="124">
        <f t="shared" si="10"/>
        <v>0</v>
      </c>
      <c r="P23" s="124">
        <f t="shared" si="10"/>
        <v>0</v>
      </c>
      <c r="Q23" s="124">
        <f t="shared" si="10"/>
        <v>0</v>
      </c>
      <c r="R23" s="124">
        <f t="shared" si="10"/>
        <v>0</v>
      </c>
      <c r="S23" s="124">
        <f t="shared" si="10"/>
        <v>0</v>
      </c>
      <c r="T23" s="124">
        <f t="shared" si="10"/>
        <v>0</v>
      </c>
      <c r="U23" s="124">
        <f t="shared" si="10"/>
        <v>0</v>
      </c>
      <c r="V23" s="124">
        <f t="shared" si="10"/>
        <v>0</v>
      </c>
      <c r="W23" s="124">
        <f t="shared" si="10"/>
        <v>0</v>
      </c>
      <c r="X23" s="124">
        <f t="shared" si="10"/>
        <v>0</v>
      </c>
      <c r="Y23" s="115"/>
    </row>
    <row r="24" spans="3:25">
      <c r="C24" s="48"/>
      <c r="D24" s="122" t="s">
        <v>275</v>
      </c>
      <c r="E24" s="301" t="s">
        <v>276</v>
      </c>
      <c r="F24" s="302"/>
      <c r="G24" s="302"/>
      <c r="H24" s="302"/>
      <c r="I24" s="302"/>
      <c r="J24" s="302"/>
      <c r="K24" s="302"/>
      <c r="L24" s="302"/>
      <c r="M24" s="123">
        <f t="shared" si="2"/>
        <v>0</v>
      </c>
      <c r="N24" s="124">
        <f t="shared" si="10"/>
        <v>0</v>
      </c>
      <c r="O24" s="124">
        <f t="shared" si="10"/>
        <v>0</v>
      </c>
      <c r="P24" s="124">
        <f t="shared" si="10"/>
        <v>0</v>
      </c>
      <c r="Q24" s="124">
        <f t="shared" si="10"/>
        <v>0</v>
      </c>
      <c r="R24" s="124">
        <f t="shared" si="10"/>
        <v>0</v>
      </c>
      <c r="S24" s="124">
        <f t="shared" si="10"/>
        <v>0</v>
      </c>
      <c r="T24" s="124">
        <f t="shared" si="10"/>
        <v>0</v>
      </c>
      <c r="U24" s="124">
        <f t="shared" si="10"/>
        <v>0</v>
      </c>
      <c r="V24" s="124">
        <f t="shared" si="10"/>
        <v>0</v>
      </c>
      <c r="W24" s="124">
        <f t="shared" si="10"/>
        <v>0</v>
      </c>
      <c r="X24" s="124">
        <f t="shared" si="10"/>
        <v>0</v>
      </c>
      <c r="Y24" s="115"/>
    </row>
    <row r="25" spans="3:25">
      <c r="C25" s="48"/>
      <c r="D25" s="120" t="s">
        <v>161</v>
      </c>
      <c r="E25" s="303" t="s">
        <v>277</v>
      </c>
      <c r="F25" s="304"/>
      <c r="G25" s="304"/>
      <c r="H25" s="304"/>
      <c r="I25" s="304"/>
      <c r="J25" s="304"/>
      <c r="K25" s="304"/>
      <c r="L25" s="304"/>
      <c r="M25" s="125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15"/>
    </row>
    <row r="26" spans="3:25">
      <c r="C26" s="48"/>
      <c r="D26" s="189" t="s">
        <v>281</v>
      </c>
      <c r="E26" s="297" t="s">
        <v>278</v>
      </c>
      <c r="F26" s="298"/>
      <c r="G26" s="298"/>
      <c r="H26" s="298"/>
      <c r="I26" s="298"/>
      <c r="J26" s="298"/>
      <c r="K26" s="298"/>
      <c r="L26" s="298"/>
      <c r="M26" s="123">
        <f t="shared" si="2"/>
        <v>0</v>
      </c>
      <c r="N26" s="127"/>
      <c r="O26" s="190"/>
      <c r="P26" s="190"/>
      <c r="Q26" s="190"/>
      <c r="R26" s="190"/>
      <c r="S26" s="190"/>
      <c r="T26" s="190"/>
      <c r="U26" s="190"/>
      <c r="V26" s="190"/>
      <c r="W26" s="190"/>
      <c r="X26" s="190"/>
      <c r="Y26" s="115"/>
    </row>
    <row r="27" spans="3:25" hidden="1">
      <c r="C27" s="48"/>
      <c r="D27" s="189" t="s">
        <v>284</v>
      </c>
      <c r="E27" s="305"/>
      <c r="F27" s="306"/>
      <c r="G27" s="306"/>
      <c r="H27" s="306"/>
      <c r="I27" s="306"/>
      <c r="J27" s="306"/>
      <c r="K27" s="306"/>
      <c r="L27" s="128"/>
      <c r="M27" s="125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15"/>
    </row>
    <row r="28" spans="3:25">
      <c r="C28" s="48"/>
      <c r="D28" s="191"/>
      <c r="E28" s="307" t="s">
        <v>285</v>
      </c>
      <c r="F28" s="307"/>
      <c r="G28" s="192"/>
      <c r="H28" s="192"/>
      <c r="I28" s="192"/>
      <c r="J28" s="192"/>
      <c r="K28" s="192"/>
      <c r="L28" s="129"/>
      <c r="M28" s="130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15"/>
    </row>
    <row r="29" spans="3:25" ht="11.25" customHeight="1">
      <c r="C29" s="48"/>
      <c r="D29" s="189" t="s">
        <v>282</v>
      </c>
      <c r="E29" s="297" t="s">
        <v>326</v>
      </c>
      <c r="F29" s="298"/>
      <c r="G29" s="298"/>
      <c r="H29" s="298"/>
      <c r="I29" s="298"/>
      <c r="J29" s="298"/>
      <c r="K29" s="298"/>
      <c r="L29" s="298"/>
      <c r="M29" s="123">
        <f>SUM(N29:X29)</f>
        <v>0</v>
      </c>
      <c r="N29" s="127"/>
      <c r="O29" s="190"/>
      <c r="P29" s="190"/>
      <c r="Q29" s="190"/>
      <c r="R29" s="190"/>
      <c r="S29" s="190"/>
      <c r="T29" s="190"/>
      <c r="U29" s="190"/>
      <c r="V29" s="190"/>
      <c r="W29" s="190"/>
      <c r="X29" s="190"/>
      <c r="Y29" s="115"/>
    </row>
    <row r="30" spans="3:25" ht="11.25" customHeight="1">
      <c r="C30" s="48"/>
      <c r="D30" s="189" t="s">
        <v>283</v>
      </c>
      <c r="E30" s="297" t="s">
        <v>327</v>
      </c>
      <c r="F30" s="298"/>
      <c r="G30" s="298"/>
      <c r="H30" s="298"/>
      <c r="I30" s="298"/>
      <c r="J30" s="298"/>
      <c r="K30" s="298"/>
      <c r="L30" s="298"/>
      <c r="M30" s="123">
        <f>SUM(N30:X30)</f>
        <v>0</v>
      </c>
      <c r="N30" s="127"/>
      <c r="O30" s="190"/>
      <c r="P30" s="190"/>
      <c r="Q30" s="190"/>
      <c r="R30" s="190"/>
      <c r="S30" s="190"/>
      <c r="T30" s="190"/>
      <c r="U30" s="190"/>
      <c r="V30" s="190"/>
      <c r="W30" s="190"/>
      <c r="X30" s="190"/>
      <c r="Y30" s="115"/>
    </row>
    <row r="31" spans="3:25" ht="15" customHeight="1">
      <c r="C31" s="48"/>
      <c r="D31" s="112"/>
      <c r="E31" s="112"/>
      <c r="F31" s="112"/>
      <c r="G31" s="112"/>
      <c r="H31" s="112"/>
      <c r="I31" s="112"/>
      <c r="J31" s="112"/>
      <c r="K31" s="112"/>
      <c r="L31" s="112"/>
      <c r="M31" s="132"/>
      <c r="N31" s="132"/>
      <c r="O31" s="132"/>
      <c r="P31" s="132"/>
      <c r="Q31" s="132"/>
      <c r="R31" s="132"/>
      <c r="S31" s="133"/>
      <c r="T31" s="134"/>
      <c r="U31" s="134"/>
      <c r="V31" s="134"/>
      <c r="W31" s="134"/>
      <c r="X31" s="134"/>
    </row>
    <row r="32" spans="3:25" ht="15" customHeight="1">
      <c r="C32" s="48"/>
      <c r="D32" s="63" t="s">
        <v>185</v>
      </c>
      <c r="E32" s="108"/>
      <c r="F32" s="108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115"/>
    </row>
    <row r="33" spans="3:25" ht="58.5" customHeight="1">
      <c r="C33" s="48"/>
      <c r="D33" s="113" t="s">
        <v>56</v>
      </c>
      <c r="E33" s="113" t="s">
        <v>231</v>
      </c>
      <c r="F33" s="113" t="s">
        <v>232</v>
      </c>
      <c r="G33" s="180" t="s">
        <v>186</v>
      </c>
      <c r="H33" s="180" t="s">
        <v>300</v>
      </c>
      <c r="I33" s="114" t="s">
        <v>328</v>
      </c>
      <c r="J33" s="180" t="s">
        <v>329</v>
      </c>
      <c r="K33" s="299" t="s">
        <v>184</v>
      </c>
      <c r="L33" s="300"/>
      <c r="M33" s="114" t="s">
        <v>325</v>
      </c>
      <c r="N33" s="114" t="str">
        <f>"Утверждено на " &amp; year_begin</f>
        <v xml:space="preserve">Утверждено на </v>
      </c>
      <c r="O33" s="114" t="str">
        <f>"Утверждено на " &amp; year_begin+1</f>
        <v>Утверждено на 1</v>
      </c>
      <c r="P33" s="114" t="str">
        <f>"Утверждено на " &amp; year_begin+2</f>
        <v>Утверждено на 2</v>
      </c>
      <c r="Q33" s="114" t="str">
        <f>"Утверждено на " &amp; year_begin+3</f>
        <v>Утверждено на 3</v>
      </c>
      <c r="R33" s="114" t="str">
        <f>"Утверждено на " &amp; year_begin+4</f>
        <v>Утверждено на 4</v>
      </c>
      <c r="S33" s="114" t="str">
        <f>"Утверждено на " &amp; year_begin+5</f>
        <v>Утверждено на 5</v>
      </c>
      <c r="T33" s="114" t="str">
        <f>"Утверждено на " &amp; year_begin+6</f>
        <v>Утверждено на 6</v>
      </c>
      <c r="U33" s="114" t="str">
        <f>"Утверждено на " &amp; year_begin+7</f>
        <v>Утверждено на 7</v>
      </c>
      <c r="V33" s="114" t="str">
        <f>"Утверждено на " &amp; year_begin+8</f>
        <v>Утверждено на 8</v>
      </c>
      <c r="W33" s="114" t="str">
        <f>"Утверждено на " &amp; year_begin+9</f>
        <v>Утверждено на 9</v>
      </c>
      <c r="X33" s="114" t="str">
        <f>"Утверждено на оставшийся период"</f>
        <v>Утверждено на оставшийся период</v>
      </c>
      <c r="Y33" s="115"/>
    </row>
    <row r="34" spans="3:25" ht="12.75" customHeight="1">
      <c r="C34" s="48"/>
      <c r="D34" s="135"/>
      <c r="E34" s="135"/>
      <c r="F34" s="135"/>
      <c r="G34" s="239" t="s">
        <v>162</v>
      </c>
      <c r="H34" s="117"/>
      <c r="I34" s="117"/>
      <c r="J34" s="117"/>
      <c r="K34" s="296"/>
      <c r="L34" s="296"/>
      <c r="M34" s="119">
        <f t="shared" ref="M34:X34" si="11">SUM(M35:M36)</f>
        <v>0</v>
      </c>
      <c r="N34" s="119">
        <f t="shared" si="11"/>
        <v>0</v>
      </c>
      <c r="O34" s="119">
        <f t="shared" si="11"/>
        <v>0</v>
      </c>
      <c r="P34" s="119">
        <f t="shared" si="11"/>
        <v>0</v>
      </c>
      <c r="Q34" s="119">
        <f t="shared" si="11"/>
        <v>0</v>
      </c>
      <c r="R34" s="119">
        <f t="shared" si="11"/>
        <v>0</v>
      </c>
      <c r="S34" s="119">
        <f t="shared" si="11"/>
        <v>0</v>
      </c>
      <c r="T34" s="119">
        <f t="shared" si="11"/>
        <v>0</v>
      </c>
      <c r="U34" s="119">
        <f t="shared" si="11"/>
        <v>0</v>
      </c>
      <c r="V34" s="119">
        <f t="shared" si="11"/>
        <v>0</v>
      </c>
      <c r="W34" s="119">
        <f t="shared" si="11"/>
        <v>0</v>
      </c>
      <c r="X34" s="119">
        <f t="shared" si="11"/>
        <v>0</v>
      </c>
      <c r="Y34" s="115"/>
    </row>
    <row r="35" spans="3:25" hidden="1">
      <c r="C35" s="48"/>
      <c r="D35" s="135">
        <v>0</v>
      </c>
      <c r="E35" s="135"/>
      <c r="F35" s="135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34"/>
      <c r="U35" s="134"/>
      <c r="V35" s="134"/>
      <c r="W35" s="134"/>
      <c r="X35" s="134"/>
      <c r="Y35" s="115"/>
    </row>
    <row r="36" spans="3:25">
      <c r="C36" s="48"/>
      <c r="D36" s="175"/>
      <c r="E36" s="177" t="s">
        <v>187</v>
      </c>
      <c r="F36" s="176"/>
      <c r="G36" s="177"/>
      <c r="H36" s="177"/>
      <c r="I36" s="177"/>
      <c r="J36" s="177"/>
      <c r="K36" s="178"/>
      <c r="L36" s="178"/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178"/>
      <c r="Y36" s="115"/>
    </row>
    <row r="37" spans="3:25" ht="15.75" customHeight="1">
      <c r="C37" s="48"/>
      <c r="D37" s="136"/>
      <c r="E37" s="137"/>
      <c r="F37" s="112"/>
      <c r="G37" s="112"/>
      <c r="H37" s="112"/>
      <c r="I37" s="112"/>
      <c r="J37" s="112"/>
      <c r="K37" s="138"/>
      <c r="L37" s="138"/>
      <c r="M37" s="138"/>
      <c r="N37" s="138"/>
      <c r="O37" s="138"/>
      <c r="P37" s="138"/>
      <c r="Q37" s="138"/>
      <c r="R37" s="139"/>
      <c r="S37" s="137"/>
      <c r="T37" s="132"/>
      <c r="U37" s="132"/>
      <c r="V37" s="132"/>
      <c r="W37" s="132"/>
      <c r="X37" s="132"/>
    </row>
    <row r="38" spans="3:25" ht="15" customHeight="1">
      <c r="C38" s="48"/>
      <c r="D38" s="63" t="s">
        <v>188</v>
      </c>
      <c r="E38" s="108"/>
      <c r="F38" s="108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115"/>
    </row>
    <row r="39" spans="3:25" ht="58.5" customHeight="1">
      <c r="C39" s="48"/>
      <c r="D39" s="113" t="s">
        <v>56</v>
      </c>
      <c r="E39" s="113" t="s">
        <v>231</v>
      </c>
      <c r="F39" s="113" t="s">
        <v>232</v>
      </c>
      <c r="G39" s="180" t="s">
        <v>186</v>
      </c>
      <c r="H39" s="180" t="s">
        <v>300</v>
      </c>
      <c r="I39" s="114" t="s">
        <v>328</v>
      </c>
      <c r="J39" s="180" t="s">
        <v>329</v>
      </c>
      <c r="K39" s="299" t="s">
        <v>184</v>
      </c>
      <c r="L39" s="300"/>
      <c r="M39" s="114" t="s">
        <v>325</v>
      </c>
      <c r="N39" s="114" t="str">
        <f>"Утверждено на " &amp; year_begin</f>
        <v xml:space="preserve">Утверждено на </v>
      </c>
      <c r="O39" s="114" t="str">
        <f>"Утверждено на " &amp; year_begin+1</f>
        <v>Утверждено на 1</v>
      </c>
      <c r="P39" s="114" t="str">
        <f>"Утверждено на " &amp; year_begin+2</f>
        <v>Утверждено на 2</v>
      </c>
      <c r="Q39" s="114" t="str">
        <f>"Утверждено на " &amp; year_begin+3</f>
        <v>Утверждено на 3</v>
      </c>
      <c r="R39" s="114" t="str">
        <f>"Утверждено на " &amp; year_begin+4</f>
        <v>Утверждено на 4</v>
      </c>
      <c r="S39" s="114" t="str">
        <f>"Утверждено на " &amp; year_begin+5</f>
        <v>Утверждено на 5</v>
      </c>
      <c r="T39" s="114" t="str">
        <f>"Утверждено на " &amp; year_begin+6</f>
        <v>Утверждено на 6</v>
      </c>
      <c r="U39" s="114" t="str">
        <f>"Утверждено на " &amp; year_begin+7</f>
        <v>Утверждено на 7</v>
      </c>
      <c r="V39" s="114" t="str">
        <f>"Утверждено на " &amp; year_begin+8</f>
        <v>Утверждено на 8</v>
      </c>
      <c r="W39" s="114" t="str">
        <f>"Утверждено на " &amp; year_begin+9</f>
        <v>Утверждено на 9</v>
      </c>
      <c r="X39" s="114" t="str">
        <f>"Утверждено на оставшийся период"</f>
        <v>Утверждено на оставшийся период</v>
      </c>
      <c r="Y39" s="115"/>
    </row>
    <row r="40" spans="3:25" ht="12.75" customHeight="1">
      <c r="C40" s="48"/>
      <c r="D40" s="135"/>
      <c r="E40" s="135"/>
      <c r="F40" s="135"/>
      <c r="G40" s="239" t="s">
        <v>162</v>
      </c>
      <c r="H40" s="117"/>
      <c r="I40" s="117"/>
      <c r="J40" s="117"/>
      <c r="K40" s="296"/>
      <c r="L40" s="296"/>
      <c r="M40" s="119">
        <f t="shared" ref="M40:X40" si="12">SUM(M41:M42)</f>
        <v>0</v>
      </c>
      <c r="N40" s="119">
        <f t="shared" si="12"/>
        <v>0</v>
      </c>
      <c r="O40" s="119">
        <f t="shared" si="12"/>
        <v>0</v>
      </c>
      <c r="P40" s="119">
        <f t="shared" si="12"/>
        <v>0</v>
      </c>
      <c r="Q40" s="119">
        <f t="shared" si="12"/>
        <v>0</v>
      </c>
      <c r="R40" s="119">
        <f t="shared" si="12"/>
        <v>0</v>
      </c>
      <c r="S40" s="119">
        <f t="shared" si="12"/>
        <v>0</v>
      </c>
      <c r="T40" s="119">
        <f t="shared" si="12"/>
        <v>0</v>
      </c>
      <c r="U40" s="119">
        <f t="shared" si="12"/>
        <v>0</v>
      </c>
      <c r="V40" s="119">
        <f t="shared" si="12"/>
        <v>0</v>
      </c>
      <c r="W40" s="119">
        <f t="shared" si="12"/>
        <v>0</v>
      </c>
      <c r="X40" s="119">
        <f t="shared" si="12"/>
        <v>0</v>
      </c>
      <c r="Y40" s="115"/>
    </row>
    <row r="41" spans="3:25" hidden="1">
      <c r="C41" s="48"/>
      <c r="D41" s="135">
        <v>0</v>
      </c>
      <c r="E41" s="135"/>
      <c r="F41" s="135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34"/>
      <c r="U41" s="134"/>
      <c r="V41" s="134"/>
      <c r="W41" s="134"/>
      <c r="X41" s="134"/>
      <c r="Y41" s="115"/>
    </row>
    <row r="42" spans="3:25">
      <c r="C42" s="48"/>
      <c r="D42" s="175"/>
      <c r="E42" s="177" t="s">
        <v>187</v>
      </c>
      <c r="F42" s="176"/>
      <c r="G42" s="177"/>
      <c r="H42" s="177"/>
      <c r="I42" s="177"/>
      <c r="J42" s="177"/>
      <c r="K42" s="178"/>
      <c r="L42" s="178"/>
      <c r="M42" s="178"/>
      <c r="N42" s="178"/>
      <c r="O42" s="178"/>
      <c r="P42" s="178"/>
      <c r="Q42" s="178"/>
      <c r="R42" s="178"/>
      <c r="S42" s="178"/>
      <c r="T42" s="178"/>
      <c r="U42" s="178"/>
      <c r="V42" s="178"/>
      <c r="W42" s="178"/>
      <c r="X42" s="178"/>
      <c r="Y42" s="115"/>
    </row>
    <row r="43" spans="3:25" ht="15.75" customHeight="1">
      <c r="C43" s="48"/>
      <c r="D43" s="136"/>
      <c r="E43" s="137"/>
      <c r="F43" s="112"/>
      <c r="G43" s="112"/>
      <c r="H43" s="112"/>
      <c r="I43" s="112"/>
      <c r="J43" s="112"/>
      <c r="K43" s="138"/>
      <c r="L43" s="138"/>
      <c r="M43" s="138"/>
      <c r="N43" s="138"/>
      <c r="O43" s="138"/>
      <c r="P43" s="138"/>
      <c r="Q43" s="138"/>
      <c r="R43" s="139"/>
      <c r="S43" s="137"/>
      <c r="T43" s="132"/>
      <c r="U43" s="132"/>
      <c r="V43" s="132"/>
      <c r="W43" s="132"/>
      <c r="X43" s="132"/>
    </row>
    <row r="44" spans="3:25" ht="15" customHeight="1">
      <c r="C44" s="48"/>
      <c r="D44" s="63" t="s">
        <v>189</v>
      </c>
      <c r="E44" s="108"/>
      <c r="F44" s="108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115"/>
    </row>
    <row r="45" spans="3:25" ht="58.5" customHeight="1">
      <c r="C45" s="48"/>
      <c r="D45" s="113" t="s">
        <v>56</v>
      </c>
      <c r="E45" s="113" t="s">
        <v>231</v>
      </c>
      <c r="F45" s="113" t="s">
        <v>232</v>
      </c>
      <c r="G45" s="180" t="s">
        <v>186</v>
      </c>
      <c r="H45" s="180" t="s">
        <v>300</v>
      </c>
      <c r="I45" s="114" t="s">
        <v>328</v>
      </c>
      <c r="J45" s="180" t="s">
        <v>329</v>
      </c>
      <c r="K45" s="299" t="s">
        <v>184</v>
      </c>
      <c r="L45" s="300"/>
      <c r="M45" s="114" t="s">
        <v>325</v>
      </c>
      <c r="N45" s="114" t="str">
        <f>"Утверждено на " &amp; year_begin</f>
        <v xml:space="preserve">Утверждено на </v>
      </c>
      <c r="O45" s="114" t="str">
        <f>"Утверждено на " &amp; year_begin+1</f>
        <v>Утверждено на 1</v>
      </c>
      <c r="P45" s="114" t="str">
        <f>"Утверждено на " &amp; year_begin+2</f>
        <v>Утверждено на 2</v>
      </c>
      <c r="Q45" s="114" t="str">
        <f>"Утверждено на " &amp; year_begin+3</f>
        <v>Утверждено на 3</v>
      </c>
      <c r="R45" s="114" t="str">
        <f>"Утверждено на " &amp; year_begin+4</f>
        <v>Утверждено на 4</v>
      </c>
      <c r="S45" s="114" t="str">
        <f>"Утверждено на " &amp; year_begin+5</f>
        <v>Утверждено на 5</v>
      </c>
      <c r="T45" s="114" t="str">
        <f>"Утверждено на " &amp; year_begin+6</f>
        <v>Утверждено на 6</v>
      </c>
      <c r="U45" s="114" t="str">
        <f>"Утверждено на " &amp; year_begin+7</f>
        <v>Утверждено на 7</v>
      </c>
      <c r="V45" s="114" t="str">
        <f>"Утверждено на " &amp; year_begin+8</f>
        <v>Утверждено на 8</v>
      </c>
      <c r="W45" s="114" t="str">
        <f>"Утверждено на " &amp; year_begin+9</f>
        <v>Утверждено на 9</v>
      </c>
      <c r="X45" s="114" t="str">
        <f>"Утверждено на оставшийся период"</f>
        <v>Утверждено на оставшийся период</v>
      </c>
      <c r="Y45" s="115"/>
    </row>
    <row r="46" spans="3:25" ht="12.75" customHeight="1">
      <c r="C46" s="48"/>
      <c r="D46" s="135"/>
      <c r="E46" s="135"/>
      <c r="F46" s="135"/>
      <c r="G46" s="239" t="s">
        <v>162</v>
      </c>
      <c r="H46" s="117"/>
      <c r="I46" s="117"/>
      <c r="J46" s="117"/>
      <c r="K46" s="296"/>
      <c r="L46" s="296"/>
      <c r="M46" s="119">
        <f t="shared" ref="M46:V46" si="13">SUM(M47:M48)</f>
        <v>0</v>
      </c>
      <c r="N46" s="119">
        <f t="shared" si="13"/>
        <v>0</v>
      </c>
      <c r="O46" s="119">
        <f t="shared" si="13"/>
        <v>0</v>
      </c>
      <c r="P46" s="119">
        <f t="shared" si="13"/>
        <v>0</v>
      </c>
      <c r="Q46" s="119">
        <f t="shared" si="13"/>
        <v>0</v>
      </c>
      <c r="R46" s="119">
        <f t="shared" si="13"/>
        <v>0</v>
      </c>
      <c r="S46" s="119">
        <f t="shared" si="13"/>
        <v>0</v>
      </c>
      <c r="T46" s="119">
        <f t="shared" si="13"/>
        <v>0</v>
      </c>
      <c r="U46" s="119">
        <f t="shared" si="13"/>
        <v>0</v>
      </c>
      <c r="V46" s="119">
        <f t="shared" si="13"/>
        <v>0</v>
      </c>
      <c r="W46" s="119">
        <f>SUM(W47:W48)</f>
        <v>0</v>
      </c>
      <c r="X46" s="119">
        <f>SUM(X47:X48)</f>
        <v>0</v>
      </c>
      <c r="Y46" s="115"/>
    </row>
    <row r="47" spans="3:25" hidden="1">
      <c r="C47" s="48"/>
      <c r="D47" s="135">
        <v>0</v>
      </c>
      <c r="E47" s="135"/>
      <c r="F47" s="135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34"/>
      <c r="U47" s="134"/>
      <c r="V47" s="134"/>
      <c r="W47" s="134"/>
      <c r="X47" s="134"/>
      <c r="Y47" s="115"/>
    </row>
    <row r="48" spans="3:25">
      <c r="C48" s="48"/>
      <c r="D48" s="175"/>
      <c r="E48" s="177" t="s">
        <v>187</v>
      </c>
      <c r="F48" s="176"/>
      <c r="G48" s="177"/>
      <c r="H48" s="177"/>
      <c r="I48" s="177"/>
      <c r="J48" s="177"/>
      <c r="K48" s="178"/>
      <c r="L48" s="178"/>
      <c r="M48" s="178"/>
      <c r="N48" s="178"/>
      <c r="O48" s="178"/>
      <c r="P48" s="178"/>
      <c r="Q48" s="178"/>
      <c r="R48" s="178"/>
      <c r="S48" s="178"/>
      <c r="T48" s="178"/>
      <c r="U48" s="178"/>
      <c r="V48" s="178"/>
      <c r="W48" s="178"/>
      <c r="X48" s="178"/>
      <c r="Y48" s="115"/>
    </row>
    <row r="49" spans="4:25"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134"/>
      <c r="X49" s="134"/>
      <c r="Y49" s="52"/>
    </row>
  </sheetData>
  <sheetProtection password="FA9C" sheet="1" objects="1" scenarios="1" formatColumns="0" formatRows="0"/>
  <mergeCells count="31">
    <mergeCell ref="E11:L11"/>
    <mergeCell ref="E17:L17"/>
    <mergeCell ref="E16:L16"/>
    <mergeCell ref="E18:L18"/>
    <mergeCell ref="E19:L19"/>
    <mergeCell ref="E6:K6"/>
    <mergeCell ref="E7:L7"/>
    <mergeCell ref="E8:L8"/>
    <mergeCell ref="E9:L9"/>
    <mergeCell ref="E10:L10"/>
    <mergeCell ref="E12:L12"/>
    <mergeCell ref="E24:L24"/>
    <mergeCell ref="E25:L25"/>
    <mergeCell ref="E26:L26"/>
    <mergeCell ref="E27:K27"/>
    <mergeCell ref="E13:L13"/>
    <mergeCell ref="K40:L40"/>
    <mergeCell ref="E14:L14"/>
    <mergeCell ref="E15:L15"/>
    <mergeCell ref="E28:F28"/>
    <mergeCell ref="E29:L29"/>
    <mergeCell ref="K46:L46"/>
    <mergeCell ref="E30:L30"/>
    <mergeCell ref="K33:L33"/>
    <mergeCell ref="K34:L34"/>
    <mergeCell ref="K39:L39"/>
    <mergeCell ref="E20:L20"/>
    <mergeCell ref="E23:L23"/>
    <mergeCell ref="E22:L22"/>
    <mergeCell ref="E21:L21"/>
    <mergeCell ref="K45:L45"/>
  </mergeCells>
  <phoneticPr fontId="0" type="noConversion"/>
  <dataValidations count="1">
    <dataValidation type="decimal" allowBlank="1" showErrorMessage="1" errorTitle="Ошибка" error="Допускается ввод только неотрицательных чисел!" sqref="N29:X30 N26:X26">
      <formula1>0</formula1>
      <formula2>9.99999999999999E+23</formula2>
    </dataValidation>
  </dataValidations>
  <printOptions horizontalCentered="1" verticalCentered="1"/>
  <pageMargins left="0" right="0" top="0" bottom="0" header="0" footer="0.78740157480314965"/>
  <pageSetup paperSize="9" scale="39" fitToHeight="0" orientation="portrait" blackAndWhite="1" r:id="rId1"/>
  <headerFooter alignWithMargins="0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>
  <sheetPr codeName="ws_01_1"/>
  <dimension ref="A1:V32"/>
  <sheetViews>
    <sheetView showGridLines="0" topLeftCell="C4" workbookViewId="0">
      <pane ySplit="2" topLeftCell="A6" activePane="bottomLeft" state="frozen"/>
      <selection activeCell="C4" sqref="C4"/>
      <selection pane="bottomLeft"/>
    </sheetView>
  </sheetViews>
  <sheetFormatPr defaultRowHeight="11.25"/>
  <cols>
    <col min="1" max="2" width="0" style="193" hidden="1" customWidth="1"/>
    <col min="3" max="3" width="5.28515625" style="193" customWidth="1"/>
    <col min="4" max="4" width="6.7109375" style="193" customWidth="1"/>
    <col min="5" max="5" width="29.7109375" style="193" customWidth="1"/>
    <col min="6" max="6" width="26.42578125" style="193" customWidth="1"/>
    <col min="7" max="7" width="25.85546875" style="193" customWidth="1"/>
    <col min="8" max="8" width="10.85546875" style="193" customWidth="1"/>
    <col min="9" max="9" width="14.28515625" style="193" customWidth="1"/>
    <col min="10" max="10" width="12.28515625" style="193" customWidth="1"/>
    <col min="11" max="11" width="37.7109375" style="193" customWidth="1"/>
    <col min="12" max="14" width="25.140625" style="193" customWidth="1"/>
    <col min="15" max="16" width="24.28515625" style="193" customWidth="1"/>
    <col min="17" max="21" width="20.7109375" style="193" customWidth="1"/>
    <col min="22" max="16384" width="9.140625" style="193"/>
  </cols>
  <sheetData>
    <row r="1" spans="1:22" hidden="1"/>
    <row r="2" spans="1:22" hidden="1"/>
    <row r="3" spans="1:22" hidden="1">
      <c r="D3" s="194"/>
      <c r="E3" s="194"/>
      <c r="F3" s="194"/>
      <c r="G3" s="194"/>
      <c r="H3" s="194"/>
      <c r="I3" s="194"/>
      <c r="J3" s="194"/>
      <c r="K3" s="194"/>
    </row>
    <row r="4" spans="1:22" ht="12.75" customHeight="1">
      <c r="D4" s="253" t="s">
        <v>324</v>
      </c>
      <c r="E4" s="253"/>
      <c r="F4" s="253"/>
      <c r="G4" s="253"/>
      <c r="H4" s="253"/>
      <c r="I4" s="253"/>
      <c r="J4" s="253"/>
      <c r="K4" s="253"/>
    </row>
    <row r="5" spans="1:22" ht="12.75" customHeight="1">
      <c r="D5" s="252" t="str">
        <f>region_name &amp; " " &amp; org</f>
        <v xml:space="preserve"> </v>
      </c>
      <c r="E5" s="249"/>
      <c r="F5" s="249"/>
      <c r="G5" s="249"/>
      <c r="H5" s="249"/>
      <c r="I5" s="249"/>
      <c r="J5" s="249"/>
      <c r="K5" s="249"/>
    </row>
    <row r="6" spans="1:22">
      <c r="D6" s="195"/>
      <c r="E6" s="326"/>
      <c r="F6" s="326"/>
      <c r="G6" s="326"/>
      <c r="H6" s="326"/>
      <c r="I6" s="326"/>
      <c r="J6" s="326"/>
      <c r="K6" s="326"/>
    </row>
    <row r="7" spans="1:22" ht="15.75" hidden="1" customHeight="1">
      <c r="C7" s="194"/>
      <c r="D7" s="322" t="s">
        <v>56</v>
      </c>
      <c r="E7" s="327" t="s">
        <v>330</v>
      </c>
      <c r="F7" s="327"/>
      <c r="G7" s="327"/>
      <c r="H7" s="327"/>
      <c r="I7" s="327"/>
      <c r="J7" s="327"/>
      <c r="K7" s="319" t="s">
        <v>331</v>
      </c>
      <c r="L7" s="319" t="s">
        <v>332</v>
      </c>
      <c r="M7" s="319"/>
      <c r="N7" s="319"/>
      <c r="O7" s="315" t="s">
        <v>333</v>
      </c>
      <c r="P7" s="315"/>
      <c r="Q7" s="315" t="s">
        <v>334</v>
      </c>
      <c r="R7" s="315"/>
      <c r="S7" s="315"/>
      <c r="T7" s="315"/>
      <c r="U7" s="315"/>
      <c r="V7" s="199"/>
    </row>
    <row r="8" spans="1:22" ht="27" hidden="1" customHeight="1">
      <c r="C8" s="194"/>
      <c r="D8" s="323"/>
      <c r="E8" s="327"/>
      <c r="F8" s="327"/>
      <c r="G8" s="327"/>
      <c r="H8" s="327"/>
      <c r="I8" s="327"/>
      <c r="J8" s="327"/>
      <c r="K8" s="319"/>
      <c r="L8" s="313" t="s">
        <v>335</v>
      </c>
      <c r="M8" s="313" t="s">
        <v>336</v>
      </c>
      <c r="N8" s="312" t="s">
        <v>337</v>
      </c>
      <c r="O8" s="313" t="s">
        <v>338</v>
      </c>
      <c r="P8" s="313"/>
      <c r="Q8" s="315" t="s">
        <v>339</v>
      </c>
      <c r="R8" s="315" t="s">
        <v>340</v>
      </c>
      <c r="S8" s="316"/>
      <c r="T8" s="315" t="s">
        <v>341</v>
      </c>
      <c r="U8" s="316"/>
      <c r="V8" s="199"/>
    </row>
    <row r="9" spans="1:22" ht="45" hidden="1">
      <c r="C9" s="194"/>
      <c r="D9" s="323"/>
      <c r="E9" s="327"/>
      <c r="F9" s="327"/>
      <c r="G9" s="327"/>
      <c r="H9" s="327"/>
      <c r="I9" s="327"/>
      <c r="J9" s="327"/>
      <c r="K9" s="319"/>
      <c r="L9" s="314"/>
      <c r="M9" s="314"/>
      <c r="N9" s="312"/>
      <c r="O9" s="200" t="s">
        <v>342</v>
      </c>
      <c r="P9" s="200" t="s">
        <v>343</v>
      </c>
      <c r="Q9" s="321"/>
      <c r="R9" s="200" t="s">
        <v>344</v>
      </c>
      <c r="S9" s="200" t="s">
        <v>345</v>
      </c>
      <c r="T9" s="200" t="s">
        <v>346</v>
      </c>
      <c r="U9" s="200" t="s">
        <v>347</v>
      </c>
      <c r="V9" s="199"/>
    </row>
    <row r="10" spans="1:22" ht="15" hidden="1" customHeight="1">
      <c r="C10" s="194"/>
      <c r="D10" s="198" t="s">
        <v>348</v>
      </c>
      <c r="E10" s="324" t="s">
        <v>330</v>
      </c>
      <c r="F10" s="325"/>
      <c r="G10" s="325"/>
      <c r="H10" s="325"/>
      <c r="I10" s="325"/>
      <c r="J10" s="325"/>
      <c r="K10" s="201"/>
      <c r="L10" s="202" t="s">
        <v>175</v>
      </c>
      <c r="M10" s="203"/>
      <c r="N10" s="202" t="s">
        <v>175</v>
      </c>
      <c r="O10" s="204" t="s">
        <v>175</v>
      </c>
      <c r="P10" s="204" t="s">
        <v>175</v>
      </c>
      <c r="Q10" s="204" t="s">
        <v>175</v>
      </c>
      <c r="R10" s="204" t="s">
        <v>175</v>
      </c>
      <c r="S10" s="204" t="s">
        <v>175</v>
      </c>
      <c r="T10" s="204" t="s">
        <v>175</v>
      </c>
      <c r="U10" s="204" t="s">
        <v>175</v>
      </c>
      <c r="V10" s="199"/>
    </row>
    <row r="11" spans="1:22" hidden="1">
      <c r="D11" s="197"/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97"/>
    </row>
    <row r="12" spans="1:22" hidden="1"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</row>
    <row r="13" spans="1:22" s="111" customFormat="1" ht="15" hidden="1" customHeight="1">
      <c r="A13" s="193"/>
      <c r="B13" s="193"/>
      <c r="C13" s="194"/>
      <c r="D13" s="205" t="s">
        <v>185</v>
      </c>
      <c r="E13" s="206"/>
      <c r="F13" s="206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208"/>
    </row>
    <row r="14" spans="1:22" s="111" customFormat="1" ht="15.75" hidden="1" customHeight="1">
      <c r="A14" s="193"/>
      <c r="B14" s="193"/>
      <c r="C14" s="194"/>
      <c r="D14" s="322" t="s">
        <v>56</v>
      </c>
      <c r="E14" s="322" t="s">
        <v>231</v>
      </c>
      <c r="F14" s="322" t="s">
        <v>232</v>
      </c>
      <c r="G14" s="317" t="s">
        <v>186</v>
      </c>
      <c r="H14" s="317" t="s">
        <v>300</v>
      </c>
      <c r="I14" s="317" t="s">
        <v>328</v>
      </c>
      <c r="J14" s="317" t="s">
        <v>329</v>
      </c>
      <c r="K14" s="319" t="s">
        <v>331</v>
      </c>
      <c r="L14" s="319" t="s">
        <v>332</v>
      </c>
      <c r="M14" s="319"/>
      <c r="N14" s="319"/>
      <c r="O14" s="315" t="s">
        <v>333</v>
      </c>
      <c r="P14" s="315"/>
      <c r="Q14" s="315" t="s">
        <v>334</v>
      </c>
      <c r="R14" s="315"/>
      <c r="S14" s="315"/>
      <c r="T14" s="315"/>
      <c r="U14" s="315"/>
      <c r="V14" s="208"/>
    </row>
    <row r="15" spans="1:22" s="111" customFormat="1" ht="27" hidden="1" customHeight="1">
      <c r="A15" s="193"/>
      <c r="B15" s="193"/>
      <c r="C15" s="194"/>
      <c r="D15" s="323"/>
      <c r="E15" s="323"/>
      <c r="F15" s="323"/>
      <c r="G15" s="318"/>
      <c r="H15" s="318"/>
      <c r="I15" s="318"/>
      <c r="J15" s="318"/>
      <c r="K15" s="320"/>
      <c r="L15" s="313" t="s">
        <v>335</v>
      </c>
      <c r="M15" s="313" t="s">
        <v>336</v>
      </c>
      <c r="N15" s="312" t="s">
        <v>337</v>
      </c>
      <c r="O15" s="313" t="s">
        <v>338</v>
      </c>
      <c r="P15" s="313"/>
      <c r="Q15" s="315" t="s">
        <v>339</v>
      </c>
      <c r="R15" s="315" t="s">
        <v>340</v>
      </c>
      <c r="S15" s="316"/>
      <c r="T15" s="315" t="s">
        <v>341</v>
      </c>
      <c r="U15" s="316"/>
      <c r="V15" s="208"/>
    </row>
    <row r="16" spans="1:22" s="111" customFormat="1" ht="45" hidden="1" customHeight="1">
      <c r="A16" s="193"/>
      <c r="B16" s="193"/>
      <c r="C16" s="194"/>
      <c r="D16" s="323"/>
      <c r="E16" s="323"/>
      <c r="F16" s="323"/>
      <c r="G16" s="318"/>
      <c r="H16" s="318"/>
      <c r="I16" s="318"/>
      <c r="J16" s="318"/>
      <c r="K16" s="320"/>
      <c r="L16" s="314"/>
      <c r="M16" s="314"/>
      <c r="N16" s="312"/>
      <c r="O16" s="200" t="s">
        <v>342</v>
      </c>
      <c r="P16" s="200" t="s">
        <v>343</v>
      </c>
      <c r="Q16" s="321"/>
      <c r="R16" s="200" t="s">
        <v>344</v>
      </c>
      <c r="S16" s="200" t="s">
        <v>345</v>
      </c>
      <c r="T16" s="200" t="s">
        <v>346</v>
      </c>
      <c r="U16" s="200" t="s">
        <v>347</v>
      </c>
      <c r="V16" s="208"/>
    </row>
    <row r="17" spans="1:22" s="111" customFormat="1" hidden="1">
      <c r="C17" s="196"/>
      <c r="D17" s="209">
        <v>0</v>
      </c>
      <c r="E17" s="209"/>
      <c r="F17" s="209"/>
      <c r="G17" s="210"/>
      <c r="H17" s="210"/>
      <c r="I17" s="210"/>
      <c r="J17" s="210"/>
      <c r="K17" s="210"/>
      <c r="L17" s="211"/>
      <c r="M17" s="210"/>
      <c r="N17" s="210"/>
      <c r="O17" s="210"/>
      <c r="P17" s="210"/>
      <c r="Q17" s="210"/>
      <c r="R17" s="210"/>
      <c r="S17" s="210"/>
      <c r="T17" s="210"/>
      <c r="U17" s="210"/>
      <c r="V17" s="208"/>
    </row>
    <row r="18" spans="1:22" s="111" customFormat="1" hidden="1">
      <c r="C18" s="196"/>
      <c r="D18" s="212"/>
      <c r="E18" s="177" t="s">
        <v>187</v>
      </c>
      <c r="F18" s="213"/>
      <c r="G18" s="177"/>
      <c r="H18" s="177"/>
      <c r="I18" s="177"/>
      <c r="J18" s="177"/>
      <c r="K18" s="214"/>
      <c r="L18" s="214"/>
      <c r="M18" s="214"/>
      <c r="N18" s="214"/>
      <c r="O18" s="214"/>
      <c r="P18" s="214"/>
      <c r="Q18" s="214"/>
      <c r="R18" s="214"/>
      <c r="S18" s="214"/>
      <c r="T18" s="214"/>
      <c r="U18" s="214"/>
      <c r="V18" s="208"/>
    </row>
    <row r="19" spans="1:22" s="111" customFormat="1" ht="15.75" hidden="1" customHeight="1">
      <c r="C19" s="196"/>
      <c r="D19" s="136"/>
      <c r="E19" s="215"/>
      <c r="F19" s="195"/>
      <c r="G19" s="195"/>
      <c r="H19" s="195"/>
      <c r="I19" s="195"/>
      <c r="J19" s="195"/>
      <c r="K19" s="216"/>
      <c r="L19" s="216"/>
      <c r="M19" s="216"/>
      <c r="N19" s="216"/>
      <c r="O19" s="216"/>
      <c r="P19" s="216"/>
      <c r="Q19" s="216"/>
      <c r="R19" s="139"/>
      <c r="S19" s="139"/>
      <c r="T19" s="139"/>
      <c r="U19" s="215"/>
    </row>
    <row r="20" spans="1:22" s="111" customFormat="1" ht="15" hidden="1" customHeight="1">
      <c r="C20" s="196"/>
      <c r="D20" s="205" t="s">
        <v>188</v>
      </c>
      <c r="E20" s="206"/>
      <c r="F20" s="206"/>
      <c r="G20" s="207"/>
      <c r="H20" s="207"/>
      <c r="I20" s="207"/>
      <c r="J20" s="207"/>
      <c r="K20" s="207"/>
      <c r="L20" s="207"/>
      <c r="M20" s="207"/>
      <c r="N20" s="207"/>
      <c r="O20" s="207"/>
      <c r="P20" s="207"/>
      <c r="Q20" s="207"/>
      <c r="R20" s="207"/>
      <c r="S20" s="207"/>
      <c r="T20" s="207"/>
      <c r="U20" s="207"/>
      <c r="V20" s="208"/>
    </row>
    <row r="21" spans="1:22" s="111" customFormat="1" ht="15.75" hidden="1" customHeight="1">
      <c r="A21" s="193"/>
      <c r="B21" s="193"/>
      <c r="C21" s="194"/>
      <c r="D21" s="322" t="s">
        <v>56</v>
      </c>
      <c r="E21" s="322" t="s">
        <v>231</v>
      </c>
      <c r="F21" s="322" t="s">
        <v>232</v>
      </c>
      <c r="G21" s="317" t="s">
        <v>186</v>
      </c>
      <c r="H21" s="317" t="s">
        <v>300</v>
      </c>
      <c r="I21" s="317" t="s">
        <v>328</v>
      </c>
      <c r="J21" s="317" t="s">
        <v>329</v>
      </c>
      <c r="K21" s="319" t="s">
        <v>331</v>
      </c>
      <c r="L21" s="319" t="s">
        <v>332</v>
      </c>
      <c r="M21" s="319"/>
      <c r="N21" s="319"/>
      <c r="O21" s="315" t="s">
        <v>333</v>
      </c>
      <c r="P21" s="315"/>
      <c r="Q21" s="315" t="s">
        <v>334</v>
      </c>
      <c r="R21" s="315"/>
      <c r="S21" s="315"/>
      <c r="T21" s="315"/>
      <c r="U21" s="315"/>
      <c r="V21" s="208"/>
    </row>
    <row r="22" spans="1:22" s="111" customFormat="1" ht="27" hidden="1" customHeight="1">
      <c r="A22" s="193"/>
      <c r="B22" s="193"/>
      <c r="C22" s="194"/>
      <c r="D22" s="323"/>
      <c r="E22" s="323"/>
      <c r="F22" s="323"/>
      <c r="G22" s="318"/>
      <c r="H22" s="318"/>
      <c r="I22" s="318"/>
      <c r="J22" s="318"/>
      <c r="K22" s="320"/>
      <c r="L22" s="313" t="s">
        <v>335</v>
      </c>
      <c r="M22" s="313" t="s">
        <v>336</v>
      </c>
      <c r="N22" s="312" t="s">
        <v>337</v>
      </c>
      <c r="O22" s="313" t="s">
        <v>338</v>
      </c>
      <c r="P22" s="313"/>
      <c r="Q22" s="315" t="s">
        <v>339</v>
      </c>
      <c r="R22" s="315" t="s">
        <v>340</v>
      </c>
      <c r="S22" s="316"/>
      <c r="T22" s="315" t="s">
        <v>341</v>
      </c>
      <c r="U22" s="316"/>
      <c r="V22" s="208"/>
    </row>
    <row r="23" spans="1:22" s="111" customFormat="1" ht="45" hidden="1" customHeight="1">
      <c r="A23" s="193"/>
      <c r="B23" s="193"/>
      <c r="C23" s="194"/>
      <c r="D23" s="323"/>
      <c r="E23" s="323"/>
      <c r="F23" s="323"/>
      <c r="G23" s="318"/>
      <c r="H23" s="318"/>
      <c r="I23" s="318"/>
      <c r="J23" s="318"/>
      <c r="K23" s="320"/>
      <c r="L23" s="314"/>
      <c r="M23" s="314"/>
      <c r="N23" s="312"/>
      <c r="O23" s="200" t="s">
        <v>342</v>
      </c>
      <c r="P23" s="200" t="s">
        <v>343</v>
      </c>
      <c r="Q23" s="321"/>
      <c r="R23" s="200" t="s">
        <v>344</v>
      </c>
      <c r="S23" s="200" t="s">
        <v>345</v>
      </c>
      <c r="T23" s="200" t="s">
        <v>346</v>
      </c>
      <c r="U23" s="200" t="s">
        <v>347</v>
      </c>
      <c r="V23" s="208"/>
    </row>
    <row r="24" spans="1:22" s="111" customFormat="1" hidden="1">
      <c r="C24" s="196"/>
      <c r="D24" s="209">
        <v>0</v>
      </c>
      <c r="E24" s="209"/>
      <c r="F24" s="209"/>
      <c r="G24" s="210"/>
      <c r="H24" s="210"/>
      <c r="I24" s="210"/>
      <c r="J24" s="210"/>
      <c r="K24" s="210"/>
      <c r="L24" s="211"/>
      <c r="M24" s="210"/>
      <c r="N24" s="210"/>
      <c r="O24" s="210"/>
      <c r="P24" s="210"/>
      <c r="Q24" s="210"/>
      <c r="R24" s="210"/>
      <c r="S24" s="210"/>
      <c r="T24" s="210"/>
      <c r="U24" s="210"/>
      <c r="V24" s="208"/>
    </row>
    <row r="25" spans="1:22" s="111" customFormat="1" hidden="1">
      <c r="C25" s="196"/>
      <c r="D25" s="212"/>
      <c r="E25" s="177" t="s">
        <v>187</v>
      </c>
      <c r="F25" s="213"/>
      <c r="G25" s="177"/>
      <c r="H25" s="177"/>
      <c r="I25" s="177"/>
      <c r="J25" s="177"/>
      <c r="K25" s="214"/>
      <c r="L25" s="214"/>
      <c r="M25" s="214"/>
      <c r="N25" s="214"/>
      <c r="O25" s="214"/>
      <c r="P25" s="214"/>
      <c r="Q25" s="214"/>
      <c r="R25" s="214"/>
      <c r="S25" s="214"/>
      <c r="T25" s="214"/>
      <c r="U25" s="214"/>
      <c r="V25" s="208"/>
    </row>
    <row r="26" spans="1:22" s="111" customFormat="1" ht="15.75" hidden="1" customHeight="1">
      <c r="C26" s="196"/>
      <c r="D26" s="136"/>
      <c r="E26" s="215"/>
      <c r="F26" s="195"/>
      <c r="G26" s="195"/>
      <c r="H26" s="195"/>
      <c r="I26" s="195"/>
      <c r="J26" s="195"/>
      <c r="K26" s="216"/>
      <c r="L26" s="216"/>
      <c r="M26" s="216"/>
      <c r="N26" s="216"/>
      <c r="O26" s="216"/>
      <c r="P26" s="216"/>
      <c r="Q26" s="216"/>
      <c r="R26" s="139"/>
      <c r="S26" s="139"/>
      <c r="T26" s="139"/>
      <c r="U26" s="215"/>
    </row>
    <row r="27" spans="1:22" s="111" customFormat="1" ht="15" hidden="1" customHeight="1">
      <c r="C27" s="196"/>
      <c r="D27" s="205" t="s">
        <v>189</v>
      </c>
      <c r="E27" s="206"/>
      <c r="F27" s="206"/>
      <c r="G27" s="207"/>
      <c r="H27" s="207"/>
      <c r="I27" s="207"/>
      <c r="J27" s="207"/>
      <c r="K27" s="207"/>
      <c r="L27" s="207"/>
      <c r="M27" s="207"/>
      <c r="N27" s="207"/>
      <c r="O27" s="207"/>
      <c r="P27" s="207"/>
      <c r="Q27" s="207"/>
      <c r="R27" s="207"/>
      <c r="S27" s="207"/>
      <c r="T27" s="207"/>
      <c r="U27" s="207"/>
      <c r="V27" s="208"/>
    </row>
    <row r="28" spans="1:22" s="111" customFormat="1" ht="15.75" hidden="1" customHeight="1">
      <c r="A28" s="193"/>
      <c r="B28" s="193"/>
      <c r="C28" s="194"/>
      <c r="D28" s="322" t="s">
        <v>56</v>
      </c>
      <c r="E28" s="322" t="s">
        <v>231</v>
      </c>
      <c r="F28" s="322" t="s">
        <v>232</v>
      </c>
      <c r="G28" s="317" t="s">
        <v>186</v>
      </c>
      <c r="H28" s="317" t="s">
        <v>300</v>
      </c>
      <c r="I28" s="317" t="s">
        <v>328</v>
      </c>
      <c r="J28" s="317" t="s">
        <v>329</v>
      </c>
      <c r="K28" s="319" t="s">
        <v>331</v>
      </c>
      <c r="L28" s="319" t="s">
        <v>332</v>
      </c>
      <c r="M28" s="319"/>
      <c r="N28" s="319"/>
      <c r="O28" s="315" t="s">
        <v>333</v>
      </c>
      <c r="P28" s="315"/>
      <c r="Q28" s="315" t="s">
        <v>334</v>
      </c>
      <c r="R28" s="315"/>
      <c r="S28" s="315"/>
      <c r="T28" s="315"/>
      <c r="U28" s="315"/>
      <c r="V28" s="208"/>
    </row>
    <row r="29" spans="1:22" s="111" customFormat="1" ht="27" hidden="1" customHeight="1">
      <c r="A29" s="193"/>
      <c r="B29" s="193"/>
      <c r="C29" s="194"/>
      <c r="D29" s="323"/>
      <c r="E29" s="323"/>
      <c r="F29" s="323"/>
      <c r="G29" s="318"/>
      <c r="H29" s="318"/>
      <c r="I29" s="318"/>
      <c r="J29" s="318"/>
      <c r="K29" s="320"/>
      <c r="L29" s="313" t="s">
        <v>335</v>
      </c>
      <c r="M29" s="313" t="s">
        <v>336</v>
      </c>
      <c r="N29" s="312" t="s">
        <v>337</v>
      </c>
      <c r="O29" s="313" t="s">
        <v>338</v>
      </c>
      <c r="P29" s="313"/>
      <c r="Q29" s="315" t="s">
        <v>339</v>
      </c>
      <c r="R29" s="315" t="s">
        <v>340</v>
      </c>
      <c r="S29" s="316"/>
      <c r="T29" s="315" t="s">
        <v>341</v>
      </c>
      <c r="U29" s="316"/>
      <c r="V29" s="208"/>
    </row>
    <row r="30" spans="1:22" s="111" customFormat="1" ht="45" hidden="1" customHeight="1">
      <c r="A30" s="193"/>
      <c r="B30" s="193"/>
      <c r="C30" s="194"/>
      <c r="D30" s="323"/>
      <c r="E30" s="323"/>
      <c r="F30" s="323"/>
      <c r="G30" s="318"/>
      <c r="H30" s="318"/>
      <c r="I30" s="318"/>
      <c r="J30" s="318"/>
      <c r="K30" s="320"/>
      <c r="L30" s="314"/>
      <c r="M30" s="314"/>
      <c r="N30" s="312"/>
      <c r="O30" s="200" t="s">
        <v>342</v>
      </c>
      <c r="P30" s="200" t="s">
        <v>343</v>
      </c>
      <c r="Q30" s="321"/>
      <c r="R30" s="200" t="s">
        <v>344</v>
      </c>
      <c r="S30" s="200" t="s">
        <v>345</v>
      </c>
      <c r="T30" s="200" t="s">
        <v>346</v>
      </c>
      <c r="U30" s="200" t="s">
        <v>347</v>
      </c>
      <c r="V30" s="208"/>
    </row>
    <row r="31" spans="1:22" s="111" customFormat="1" hidden="1">
      <c r="C31" s="196"/>
      <c r="D31" s="209">
        <v>0</v>
      </c>
      <c r="E31" s="209"/>
      <c r="F31" s="209"/>
      <c r="G31" s="210"/>
      <c r="H31" s="210"/>
      <c r="I31" s="210"/>
      <c r="J31" s="210"/>
      <c r="K31" s="210"/>
      <c r="L31" s="211"/>
      <c r="M31" s="210"/>
      <c r="N31" s="210"/>
      <c r="O31" s="210"/>
      <c r="P31" s="210"/>
      <c r="Q31" s="210"/>
      <c r="R31" s="210"/>
      <c r="S31" s="210"/>
      <c r="T31" s="210"/>
      <c r="U31" s="210"/>
      <c r="V31" s="208"/>
    </row>
    <row r="32" spans="1:22" s="111" customFormat="1" hidden="1">
      <c r="C32" s="196"/>
      <c r="D32" s="217"/>
      <c r="E32" s="218" t="s">
        <v>187</v>
      </c>
      <c r="F32" s="219"/>
      <c r="G32" s="218"/>
      <c r="H32" s="218"/>
      <c r="I32" s="218"/>
      <c r="J32" s="218"/>
      <c r="K32" s="220"/>
      <c r="L32" s="220"/>
      <c r="M32" s="220"/>
      <c r="N32" s="220"/>
      <c r="O32" s="220"/>
      <c r="P32" s="220"/>
      <c r="Q32" s="220"/>
      <c r="R32" s="220"/>
      <c r="S32" s="220"/>
      <c r="T32" s="220"/>
      <c r="U32" s="220"/>
      <c r="V32" s="208"/>
    </row>
  </sheetData>
  <sheetProtection password="FA9C" sheet="1" objects="1" scenarios="1" formatColumns="0" formatRows="0"/>
  <mergeCells count="69">
    <mergeCell ref="E6:K6"/>
    <mergeCell ref="D7:D9"/>
    <mergeCell ref="E7:J9"/>
    <mergeCell ref="K7:K9"/>
    <mergeCell ref="Q7:U7"/>
    <mergeCell ref="L8:L9"/>
    <mergeCell ref="M8:M9"/>
    <mergeCell ref="N8:N9"/>
    <mergeCell ref="O8:P8"/>
    <mergeCell ref="Q8:Q9"/>
    <mergeCell ref="E14:E16"/>
    <mergeCell ref="F14:F16"/>
    <mergeCell ref="G14:G16"/>
    <mergeCell ref="H14:H16"/>
    <mergeCell ref="R8:S8"/>
    <mergeCell ref="O14:P14"/>
    <mergeCell ref="Q14:U14"/>
    <mergeCell ref="L14:N14"/>
    <mergeCell ref="L15:L16"/>
    <mergeCell ref="M15:M16"/>
    <mergeCell ref="L7:N7"/>
    <mergeCell ref="O7:P7"/>
    <mergeCell ref="E10:J10"/>
    <mergeCell ref="T15:U15"/>
    <mergeCell ref="D21:D23"/>
    <mergeCell ref="E21:E23"/>
    <mergeCell ref="F21:F23"/>
    <mergeCell ref="G21:G23"/>
    <mergeCell ref="H21:H23"/>
    <mergeCell ref="D14:D16"/>
    <mergeCell ref="N22:N23"/>
    <mergeCell ref="K21:K23"/>
    <mergeCell ref="T8:U8"/>
    <mergeCell ref="N15:N16"/>
    <mergeCell ref="O15:P15"/>
    <mergeCell ref="L21:N21"/>
    <mergeCell ref="O21:P21"/>
    <mergeCell ref="Q21:U21"/>
    <mergeCell ref="R15:S15"/>
    <mergeCell ref="I21:I23"/>
    <mergeCell ref="J21:J23"/>
    <mergeCell ref="I14:I16"/>
    <mergeCell ref="J14:J16"/>
    <mergeCell ref="K14:K16"/>
    <mergeCell ref="R29:S29"/>
    <mergeCell ref="O22:P22"/>
    <mergeCell ref="Q22:Q23"/>
    <mergeCell ref="R22:S22"/>
    <mergeCell ref="Q15:Q16"/>
    <mergeCell ref="M29:M30"/>
    <mergeCell ref="T22:U22"/>
    <mergeCell ref="O29:P29"/>
    <mergeCell ref="Q29:Q30"/>
    <mergeCell ref="D28:D30"/>
    <mergeCell ref="E28:E30"/>
    <mergeCell ref="F28:F30"/>
    <mergeCell ref="G28:G30"/>
    <mergeCell ref="H28:H30"/>
    <mergeCell ref="I28:I30"/>
    <mergeCell ref="N29:N30"/>
    <mergeCell ref="L22:L23"/>
    <mergeCell ref="M22:M23"/>
    <mergeCell ref="T29:U29"/>
    <mergeCell ref="J28:J30"/>
    <mergeCell ref="K28:K30"/>
    <mergeCell ref="L28:N28"/>
    <mergeCell ref="O28:P28"/>
    <mergeCell ref="Q28:U28"/>
    <mergeCell ref="L29:L30"/>
  </mergeCells>
  <phoneticPr fontId="0" type="noConversion"/>
  <dataValidations count="4">
    <dataValidation type="textLength" operator="lessThanOrEqual" allowBlank="1" showInputMessage="1" showErrorMessage="1" errorTitle="Ошибка" error="Допускается ввод не более 900 символов!" sqref="L10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K10">
      <formula1>logical</formula1>
    </dataValidation>
    <dataValidation type="decimal" allowBlank="1" showErrorMessage="1" errorTitle="Ошибка" error="Допускается ввод только неотрицательных чисел!" sqref="O10:U10">
      <formula1>0</formula1>
      <formula2>9.99999999999999E+23</formula2>
    </dataValidation>
    <dataValidation type="date" allowBlank="1" showInputMessage="1" showErrorMessage="1" errorTitle="Ошибка" error="Для ввода значения с использованием календарика необходимо нажать левую клавишу мыши и выбрать пиктограмму календарика. Либо ввести значение вручнуюв формате ДД.ММ.ГГГГ!" promptTitle="Ввод" prompt="Для ввода значения с использованием календарика необходимо нажать левую клавишу мыши и выбрать пиктограмму календарика. Либо ввести значение вручнуюв формате ДД.ММ.ГГГГ" sqref="M10">
      <formula1>18264</formula1>
      <formula2>54819</formula2>
    </dataValidation>
  </dataValidations>
  <pageMargins left="0.7" right="0.7" top="0.75" bottom="0.75" header="0.3" footer="0.3"/>
  <pageSetup paperSize="9" orientation="portrait" horizontalDpi="0" verticalDpi="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>
  <sheetPr codeName="ws_Com">
    <tabColor indexed="31"/>
    <pageSetUpPr fitToPage="1"/>
  </sheetPr>
  <dimension ref="A1:F11"/>
  <sheetViews>
    <sheetView showGridLines="0" topLeftCell="C7" workbookViewId="0">
      <pane ySplit="1" topLeftCell="A8" activePane="bottomLeft" state="frozen"/>
      <selection activeCell="C7" sqref="C7"/>
      <selection pane="bottomLeft"/>
    </sheetView>
  </sheetViews>
  <sheetFormatPr defaultRowHeight="11.25"/>
  <cols>
    <col min="1" max="2" width="9.140625" style="13" hidden="1" customWidth="1"/>
    <col min="3" max="3" width="5.140625" style="13" customWidth="1"/>
    <col min="4" max="4" width="35.85546875" style="13" customWidth="1"/>
    <col min="5" max="5" width="3.7109375" style="13" customWidth="1"/>
    <col min="6" max="6" width="94.85546875" style="13" customWidth="1"/>
    <col min="7" max="16384" width="9.140625" style="13"/>
  </cols>
  <sheetData>
    <row r="1" spans="3:6" hidden="1"/>
    <row r="2" spans="3:6" hidden="1"/>
    <row r="3" spans="3:6" hidden="1"/>
    <row r="4" spans="3:6" hidden="1"/>
    <row r="5" spans="3:6" hidden="1"/>
    <row r="6" spans="3:6" hidden="1">
      <c r="C6" s="14"/>
      <c r="D6" s="14"/>
      <c r="E6" s="14"/>
      <c r="F6" s="14"/>
    </row>
    <row r="7" spans="3:6" ht="25.5" customHeight="1">
      <c r="C7" s="14"/>
      <c r="D7" s="328" t="s">
        <v>146</v>
      </c>
      <c r="E7" s="328"/>
      <c r="F7" s="328"/>
    </row>
    <row r="8" spans="3:6">
      <c r="C8" s="14"/>
      <c r="D8" s="14"/>
      <c r="E8" s="14"/>
      <c r="F8" s="14"/>
    </row>
    <row r="9" spans="3:6" ht="20.100000000000001" customHeight="1">
      <c r="C9" s="14"/>
      <c r="D9" s="329" t="s">
        <v>197</v>
      </c>
      <c r="E9" s="65"/>
      <c r="F9" s="66"/>
    </row>
    <row r="10" spans="3:6" ht="15" customHeight="1">
      <c r="C10" s="14"/>
      <c r="D10" s="329"/>
      <c r="E10" s="68"/>
      <c r="F10" s="67" t="s">
        <v>198</v>
      </c>
    </row>
    <row r="11" spans="3:6">
      <c r="C11" s="14"/>
      <c r="D11" s="14"/>
      <c r="E11" s="14"/>
      <c r="F11" s="14"/>
    </row>
  </sheetData>
  <sheetProtection password="FA9C" sheet="1" objects="1" scenarios="1" formatColumns="0" formatRows="0"/>
  <mergeCells count="2">
    <mergeCell ref="D7:F7"/>
    <mergeCell ref="D9:D10"/>
  </mergeCells>
  <phoneticPr fontId="11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F9:F10">
      <formula1>900</formula1>
    </dataValidation>
  </dataValidations>
  <pageMargins left="0.75" right="0.75" top="1" bottom="1" header="0.5" footer="0.5"/>
  <pageSetup paperSize="9" scale="7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90</vt:i4>
      </vt:variant>
    </vt:vector>
  </HeadingPairs>
  <TitlesOfParts>
    <vt:vector size="94" baseType="lpstr">
      <vt:lpstr>modProv</vt:lpstr>
      <vt:lpstr>mod_00</vt:lpstr>
      <vt:lpstr>modFill</vt:lpstr>
      <vt:lpstr>Инструкция</vt:lpstr>
      <vt:lpstr>add_01_1</vt:lpstr>
      <vt:lpstr>add_01_1_1</vt:lpstr>
      <vt:lpstr>add_01_1_2</vt:lpstr>
      <vt:lpstr>add_01_1_3</vt:lpstr>
      <vt:lpstr>add_01_2</vt:lpstr>
      <vt:lpstr>add_01_3</vt:lpstr>
      <vt:lpstr>add_01_4</vt:lpstr>
      <vt:lpstr>all_year_list</vt:lpstr>
      <vt:lpstr>begin_year_list</vt:lpstr>
      <vt:lpstr>CheckBC_ws_01</vt:lpstr>
      <vt:lpstr>CheckBC_ws_01_1</vt:lpstr>
      <vt:lpstr>chkGetUpdatesValue</vt:lpstr>
      <vt:lpstr>chkNoUpdatesValue</vt:lpstr>
      <vt:lpstr>code</vt:lpstr>
      <vt:lpstr>date_column</vt:lpstr>
      <vt:lpstr>et_ListComm</vt:lpstr>
      <vt:lpstr>et_ws_01_1_obj</vt:lpstr>
      <vt:lpstr>et_ws_01_ist_fin</vt:lpstr>
      <vt:lpstr>et_ws_01_obj</vt:lpstr>
      <vt:lpstr>et_ws_01_vdet</vt:lpstr>
      <vt:lpstr>FirstLine</vt:lpstr>
      <vt:lpstr>flag_ip</vt:lpstr>
      <vt:lpstr>flag_org</vt:lpstr>
      <vt:lpstr>god</vt:lpstr>
      <vt:lpstr>group_list</vt:lpstr>
      <vt:lpstr>inn</vt:lpstr>
      <vt:lpstr>Instr_1</vt:lpstr>
      <vt:lpstr>Instr_2</vt:lpstr>
      <vt:lpstr>Instr_3</vt:lpstr>
      <vt:lpstr>Instr_4</vt:lpstr>
      <vt:lpstr>Instr_5</vt:lpstr>
      <vt:lpstr>Instr_6</vt:lpstr>
      <vt:lpstr>Instr_7</vt:lpstr>
      <vt:lpstr>Instr_8</vt:lpstr>
      <vt:lpstr>instr_hyp1</vt:lpstr>
      <vt:lpstr>instr_hyp5</vt:lpstr>
      <vt:lpstr>ip_flag</vt:lpstr>
      <vt:lpstr>ip_list</vt:lpstr>
      <vt:lpstr>ip_name</vt:lpstr>
      <vt:lpstr>ip_url</vt:lpstr>
      <vt:lpstr>ist_fin_list</vt:lpstr>
      <vt:lpstr>IstFin_Range</vt:lpstr>
      <vt:lpstr>kpp</vt:lpstr>
      <vt:lpstr>kvartal_list</vt:lpstr>
      <vt:lpstr>LastUpdateDate_MO</vt:lpstr>
      <vt:lpstr>LastUpdateDate_ORG</vt:lpstr>
      <vt:lpstr>logical</vt:lpstr>
      <vt:lpstr>mo</vt:lpstr>
      <vt:lpstr>MONTH</vt:lpstr>
      <vt:lpstr>month_begin</vt:lpstr>
      <vt:lpstr>month_end</vt:lpstr>
      <vt:lpstr>month_list</vt:lpstr>
      <vt:lpstr>mr</vt:lpstr>
      <vt:lpstr>nds</vt:lpstr>
      <vt:lpstr>oktmo</vt:lpstr>
      <vt:lpstr>oktmo_type</vt:lpstr>
      <vt:lpstr>org</vt:lpstr>
      <vt:lpstr>Org_Address</vt:lpstr>
      <vt:lpstr>org_form</vt:lpstr>
      <vt:lpstr>org_form_list</vt:lpstr>
      <vt:lpstr>Org_otv_lico</vt:lpstr>
      <vt:lpstr>period</vt:lpstr>
      <vt:lpstr>plan_version</vt:lpstr>
      <vt:lpstr>podgroup_1_list</vt:lpstr>
      <vt:lpstr>podgroup_3_list</vt:lpstr>
      <vt:lpstr>podgroup_5_list</vt:lpstr>
      <vt:lpstr>q_logic</vt:lpstr>
      <vt:lpstr>q_url</vt:lpstr>
      <vt:lpstr>quality</vt:lpstr>
      <vt:lpstr>reg_org</vt:lpstr>
      <vt:lpstr>Reg_org_address</vt:lpstr>
      <vt:lpstr>reg_org_otv_lico</vt:lpstr>
      <vt:lpstr>REGION</vt:lpstr>
      <vt:lpstr>region_name</vt:lpstr>
      <vt:lpstr>spr_pok_kach</vt:lpstr>
      <vt:lpstr>UpdStatus</vt:lpstr>
      <vt:lpstr>vdet</vt:lpstr>
      <vt:lpstr>vdet_list</vt:lpstr>
      <vt:lpstr>version</vt:lpstr>
      <vt:lpstr>ws_01_1_group_column</vt:lpstr>
      <vt:lpstr>ws_01_1_hr_obj</vt:lpstr>
      <vt:lpstr>ws_01_1_hr_obj_h</vt:lpstr>
      <vt:lpstr>ws_01_1_hr_org</vt:lpstr>
      <vt:lpstr>ws_01_1_org_data</vt:lpstr>
      <vt:lpstr>ws_01_1_planyear_column</vt:lpstr>
      <vt:lpstr>ws_01_group_column</vt:lpstr>
      <vt:lpstr>ws_01_planyear_column</vt:lpstr>
      <vt:lpstr>year_begin</vt:lpstr>
      <vt:lpstr>year_end</vt:lpstr>
      <vt:lpstr>year_list</vt:lpstr>
    </vt:vector>
  </TitlesOfParts>
  <Company>ФАС России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Контроль за использованием инвестиционных ресурсов, включаемых в регулируемые государством цены (тарифы) в сфере теплоснабжения за 2016 год</dc:title>
  <dc:subject>Контроль за использованием инвестиционных ресурсов, включаемых в регулируемые государством цены (тарифы) в сфере теплоснабжения за 2016 год</dc:subject>
  <dc:creator>--</dc:creator>
  <cp:lastModifiedBy>электроэнергетика</cp:lastModifiedBy>
  <cp:lastPrinted>2015-06-22T12:32:49Z</cp:lastPrinted>
  <dcterms:created xsi:type="dcterms:W3CDTF">2004-05-21T07:18:45Z</dcterms:created>
  <dcterms:modified xsi:type="dcterms:W3CDTF">2016-10-28T05:56:06Z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INV.WARM.2016YEAR</vt:lpwstr>
  </property>
  <property fmtid="{D5CDD505-2E9C-101B-9397-08002B2CF9AE}" pid="4" name="UserComments">
    <vt:lpwstr/>
  </property>
  <property fmtid="{D5CDD505-2E9C-101B-9397-08002B2CF9AE}" pid="5" name="PeriodLength">
    <vt:lpwstr/>
  </property>
  <property fmtid="{D5CDD505-2E9C-101B-9397-08002B2CF9AE}" pid="6" name="XsltDocFilePath">
    <vt:lpwstr/>
  </property>
  <property fmtid="{D5CDD505-2E9C-101B-9397-08002B2CF9AE}" pid="7" name="XslViewFilePath">
    <vt:lpwstr/>
  </property>
  <property fmtid="{D5CDD505-2E9C-101B-9397-08002B2CF9AE}" pid="8" name="RootDocFilePath">
    <vt:lpwstr/>
  </property>
  <property fmtid="{D5CDD505-2E9C-101B-9397-08002B2CF9AE}" pid="9" name="HtmlTempFilePath">
    <vt:lpwstr/>
  </property>
  <property fmtid="{D5CDD505-2E9C-101B-9397-08002B2CF9AE}" pid="10" name="keywords">
    <vt:lpwstr/>
  </property>
  <property fmtid="{D5CDD505-2E9C-101B-9397-08002B2CF9AE}" pid="11" name="Status">
    <vt:lpwstr>1</vt:lpwstr>
  </property>
  <property fmtid="{D5CDD505-2E9C-101B-9397-08002B2CF9AE}" pid="12" name="CurrentVersion">
    <vt:lpwstr>1.1</vt:lpwstr>
  </property>
  <property fmtid="{D5CDD505-2E9C-101B-9397-08002B2CF9AE}" pid="13" name="XMLTempFilePath">
    <vt:lpwstr/>
  </property>
  <property fmtid="{D5CDD505-2E9C-101B-9397-08002B2CF9AE}" pid="14" name="entityid">
    <vt:lpwstr/>
  </property>
  <property fmtid="{D5CDD505-2E9C-101B-9397-08002B2CF9AE}" pid="15" name="Period">
    <vt:lpwstr/>
  </property>
  <property fmtid="{D5CDD505-2E9C-101B-9397-08002B2CF9AE}" pid="16" name="TemplateOperationMode">
    <vt:i4>3</vt:i4>
  </property>
  <property fmtid="{D5CDD505-2E9C-101B-9397-08002B2CF9AE}" pid="17" name="Periodicity">
    <vt:lpwstr>REGU</vt:lpwstr>
  </property>
  <property fmtid="{D5CDD505-2E9C-101B-9397-08002B2CF9AE}" pid="18" name="TypePlanning">
    <vt:lpwstr>FACT</vt:lpwstr>
  </property>
  <property fmtid="{D5CDD505-2E9C-101B-9397-08002B2CF9AE}" pid="19" name="ProtectBook">
    <vt:i4>0</vt:i4>
  </property>
</Properties>
</file>