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80" firstSheet="3" activeTab="7"/>
  </bookViews>
  <sheets>
    <sheet name="Отчет 1 квартал 2015" sheetId="1" state="hidden" r:id="rId1"/>
    <sheet name="Отчет 2 квартал 2015" sheetId="4" state="hidden" r:id="rId2"/>
    <sheet name="Отчет 1 полугодие 2015" sheetId="5" state="hidden" r:id="rId3"/>
    <sheet name="Отчет 3 квартал 2015" sheetId="6" r:id="rId4"/>
    <sheet name="Отчет 4 квартал 2015" sheetId="7" state="hidden" r:id="rId5"/>
    <sheet name="Отчет 2 полугодие" sheetId="9" state="hidden" r:id="rId6"/>
    <sheet name="Отчет 2015 год" sheetId="8" state="hidden" r:id="rId7"/>
    <sheet name="Информация" sheetId="2" r:id="rId8"/>
    <sheet name="Лист3" sheetId="3" state="hidden" r:id="rId9"/>
  </sheets>
  <calcPr calcId="124519" refMode="R1C1"/>
</workbook>
</file>

<file path=xl/calcChain.xml><?xml version="1.0" encoding="utf-8"?>
<calcChain xmlns="http://schemas.openxmlformats.org/spreadsheetml/2006/main">
  <c r="B36" i="8"/>
  <c r="F44" i="9"/>
  <c r="D44"/>
  <c r="B44"/>
  <c r="B44" i="8" s="1"/>
  <c r="F36" i="9"/>
  <c r="E36"/>
  <c r="D36"/>
  <c r="C36"/>
  <c r="C36" i="8" s="1"/>
  <c r="B36" i="9"/>
  <c r="G29"/>
  <c r="G28"/>
  <c r="G27"/>
  <c r="G27" i="8" s="1"/>
  <c r="G26" i="9"/>
  <c r="G25"/>
  <c r="E18"/>
  <c r="C18"/>
  <c r="C18" i="8" s="1"/>
  <c r="G11" i="9"/>
  <c r="B7"/>
  <c r="F44" i="5"/>
  <c r="D44"/>
  <c r="D44" i="8" s="1"/>
  <c r="B44" i="5"/>
  <c r="F36"/>
  <c r="E36"/>
  <c r="D36"/>
  <c r="C36"/>
  <c r="B36"/>
  <c r="G29"/>
  <c r="G29" i="8" s="1"/>
  <c r="G28" i="5"/>
  <c r="G28" i="8" s="1"/>
  <c r="G27" i="5"/>
  <c r="G26"/>
  <c r="G25"/>
  <c r="G25" i="8" s="1"/>
  <c r="E18" i="5"/>
  <c r="E18" i="8" s="1"/>
  <c r="C18" i="5"/>
  <c r="A18"/>
  <c r="A18" i="9"/>
  <c r="A18" i="8" s="1"/>
  <c r="G11" i="5"/>
  <c r="G11" i="8" s="1"/>
  <c r="B7"/>
  <c r="B7" i="7"/>
  <c r="B7" i="6"/>
  <c r="B7" i="5"/>
  <c r="A44" i="7"/>
  <c r="A36"/>
  <c r="G36" s="1"/>
  <c r="G30"/>
  <c r="G31" s="1"/>
  <c r="G18"/>
  <c r="A44" i="5"/>
  <c r="A44" i="6"/>
  <c r="A36"/>
  <c r="G36" s="1"/>
  <c r="G37" s="1"/>
  <c r="G30"/>
  <c r="G31" s="1"/>
  <c r="G18" i="1"/>
  <c r="A44" i="4"/>
  <c r="A36"/>
  <c r="G36" s="1"/>
  <c r="G37" s="1"/>
  <c r="G30"/>
  <c r="G31" s="1"/>
  <c r="G18"/>
  <c r="A36" i="1"/>
  <c r="G36" s="1"/>
  <c r="G33" s="1"/>
  <c r="E6" i="2"/>
  <c r="G30" i="1"/>
  <c r="G31" s="1"/>
  <c r="A44"/>
  <c r="F44" i="8" l="1"/>
  <c r="F36"/>
  <c r="D36"/>
  <c r="G26"/>
  <c r="G30" s="1"/>
  <c r="G31" s="1"/>
  <c r="A36" i="5"/>
  <c r="G36" s="1"/>
  <c r="G37" s="1"/>
  <c r="G18" i="6"/>
  <c r="G18" i="8"/>
  <c r="A44"/>
  <c r="G30" i="5"/>
  <c r="G31" s="1"/>
  <c r="E36" i="8"/>
  <c r="A36" s="1"/>
  <c r="A44" i="9"/>
  <c r="A36"/>
  <c r="G36" s="1"/>
  <c r="G37" s="1"/>
  <c r="G30"/>
  <c r="G31" s="1"/>
  <c r="G18"/>
  <c r="G18" i="5"/>
  <c r="G37" i="7"/>
  <c r="G33"/>
  <c r="G33" i="6"/>
  <c r="G37" i="1"/>
  <c r="G33" i="4"/>
  <c r="G36" i="8" l="1"/>
  <c r="G37" s="1"/>
  <c r="G33" i="9"/>
  <c r="G33" i="5"/>
  <c r="G33" i="8" l="1"/>
</calcChain>
</file>

<file path=xl/sharedStrings.xml><?xml version="1.0" encoding="utf-8"?>
<sst xmlns="http://schemas.openxmlformats.org/spreadsheetml/2006/main" count="308" uniqueCount="60">
  <si>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</si>
  <si>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</si>
  <si>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</si>
  <si>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</si>
  <si>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</si>
  <si>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</si>
  <si>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</si>
  <si>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</si>
  <si>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</si>
  <si>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</si>
  <si>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</si>
  <si>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</si>
  <si>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</si>
  <si>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</si>
  <si>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</si>
  <si>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</si>
  <si>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</si>
  <si>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</si>
  <si>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</si>
  <si>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</si>
  <si>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</si>
  <si>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</si>
  <si>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</si>
  <si>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</si>
  <si>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</si>
  <si>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</si>
  <si>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</si>
  <si>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</si>
  <si>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</si>
  <si>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</si>
  <si>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</si>
  <si>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</si>
  <si>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</si>
  <si>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</si>
  <si>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</si>
  <si>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</si>
  <si>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</si>
  <si>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</si>
  <si>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</si>
  <si>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</si>
  <si>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</si>
  <si>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</si>
  <si>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</si>
  <si>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</si>
  <si>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</si>
  <si>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</si>
  <si>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</si>
  <si>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</si>
  <si>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</si>
  <si>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</si>
  <si>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</si>
  <si>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</si>
  <si>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 xml:space="preserve">департамент государтвенного регулирования цен и тарифов Костромской области </t>
  </si>
  <si>
    <t>Покровская Светлана Алесандровна</t>
  </si>
  <si>
    <t>начальник отдела проверок и контроля</t>
  </si>
  <si>
    <t>156005, Костромская область, г. Кострома, ул. Свердлова, 82 , А</t>
  </si>
  <si>
    <t>31-16-33</t>
  </si>
  <si>
    <t>37-34-01</t>
  </si>
  <si>
    <t xml:space="preserve">tarif@adm44.ru </t>
  </si>
  <si>
    <t xml:space="preserve">Департамент государтвенного регулирования цен  и тарифов Костромской области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</si>
</sst>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10" fillId="0" borderId="0" xfId="0" applyFont="1"/>
    <xf numFmtId="0" fontId="0" fillId="4" borderId="0" xfId="0" applyFill="1" applyBorder="1" applyAlignment="1"/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wrapText="1"/>
    </xf>
    <xf numFmtId="0" fontId="15" fillId="2" borderId="6" xfId="0" applyFont="1" applyFill="1" applyBorder="1" applyAlignment="1" applyProtection="1">
      <alignment horizontal="center" wrapText="1"/>
      <protection hidden="1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3" fillId="3" borderId="2" xfId="0" applyFont="1" applyFill="1" applyBorder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2" fillId="5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5" borderId="2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январь-март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" name="Прямоугольник 2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апрель - июнь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</a:t>
          </a:r>
          <a:r>
            <a:rPr lang="en-US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I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полугодие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июль - сентябрь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2015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6:H44"/>
  <sheetViews>
    <sheetView topLeftCell="A34" workbookViewId="0">
      <selection activeCell="F44" sqref="F44:G44"/>
    </sheetView>
  </sheetViews>
  <sheetFormatPr defaultRowHeight="1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/>
    <row r="7" spans="1:7" ht="23.25" customHeight="1">
      <c r="A7" s="12" t="s">
        <v>45</v>
      </c>
      <c r="B7" s="37" t="s">
        <v>52</v>
      </c>
      <c r="C7" s="38"/>
      <c r="D7" s="38"/>
      <c r="E7" s="38"/>
      <c r="F7" s="38"/>
      <c r="G7" s="39"/>
    </row>
    <row r="8" spans="1:7" s="5" customFormat="1" ht="13.5" customHeight="1">
      <c r="A8" s="13" t="s">
        <v>47</v>
      </c>
      <c r="B8" s="14"/>
      <c r="C8" s="14"/>
      <c r="D8" s="14"/>
      <c r="E8" s="14"/>
      <c r="F8" s="14"/>
      <c r="G8" s="14"/>
    </row>
    <row r="9" spans="1:7" ht="24.75" customHeight="1">
      <c r="A9" s="41" t="s">
        <v>0</v>
      </c>
      <c r="B9" s="41"/>
      <c r="C9" s="41"/>
      <c r="D9" s="41"/>
      <c r="E9" s="41"/>
      <c r="F9" s="41"/>
      <c r="G9" s="41"/>
    </row>
    <row r="10" spans="1:7" ht="6.75" customHeight="1"/>
    <row r="11" spans="1:7" ht="27" customHeight="1">
      <c r="A11" s="3" t="s">
        <v>5</v>
      </c>
      <c r="G11" s="22">
        <v>44</v>
      </c>
    </row>
    <row r="12" spans="1:7">
      <c r="A12" s="2" t="s">
        <v>1</v>
      </c>
    </row>
    <row r="13" spans="1:7" ht="12.75" customHeight="1">
      <c r="A13" s="2" t="s">
        <v>2</v>
      </c>
    </row>
    <row r="14" spans="1:7" ht="11.25" customHeight="1"/>
    <row r="15" spans="1:7" ht="21" customHeight="1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2.75" customHeight="1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59">
        <v>11</v>
      </c>
      <c r="B18" s="60"/>
      <c r="C18" s="59">
        <v>0</v>
      </c>
      <c r="D18" s="60"/>
      <c r="E18" s="59">
        <v>9</v>
      </c>
      <c r="F18" s="60"/>
      <c r="G18" s="15">
        <f>SUM(G11-A18-C18-E18)</f>
        <v>24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s="5" customFormat="1" ht="40.5" customHeight="1">
      <c r="A21" s="40" t="s">
        <v>50</v>
      </c>
      <c r="B21" s="41"/>
      <c r="C21" s="41"/>
      <c r="D21" s="41"/>
      <c r="E21" s="41"/>
      <c r="F21" s="41"/>
      <c r="G21" s="41"/>
      <c r="H21" s="1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3">
        <v>32</v>
      </c>
    </row>
    <row r="27" spans="1:8" ht="15.7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3">
        <v>0</v>
      </c>
    </row>
    <row r="29" spans="1:8" ht="15.75">
      <c r="A29" s="75" t="s">
        <v>16</v>
      </c>
      <c r="B29" s="76"/>
      <c r="C29" s="76"/>
      <c r="D29" s="76"/>
      <c r="E29" s="76"/>
      <c r="F29" s="77"/>
      <c r="G29" s="23">
        <v>12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44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44</v>
      </c>
    </row>
    <row r="34" spans="1:7" ht="30" customHeight="1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40</v>
      </c>
      <c r="B36" s="24">
        <v>0</v>
      </c>
      <c r="C36" s="25">
        <v>0</v>
      </c>
      <c r="D36" s="25">
        <v>40</v>
      </c>
      <c r="E36" s="25">
        <v>0</v>
      </c>
      <c r="F36" s="25">
        <v>0</v>
      </c>
      <c r="G36" s="17">
        <f>SUM(G11-A36-F36)</f>
        <v>4</v>
      </c>
    </row>
    <row r="37" spans="1:7" ht="14.25" customHeight="1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s="5" customFormat="1" ht="4.5" customHeight="1">
      <c r="A38" s="42"/>
      <c r="B38" s="42"/>
      <c r="C38" s="42"/>
      <c r="D38" s="42"/>
      <c r="E38" s="42"/>
      <c r="F38" s="42"/>
      <c r="G38" s="42"/>
    </row>
    <row r="39" spans="1:7" ht="6.75" customHeight="1"/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 ht="30" customHeight="1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ht="33.75" customHeight="1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password="CF76" sheet="1" objects="1" scenarios="1" selectLockedCells="1"/>
  <mergeCells count="42"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</mergeCells>
  <pageMargins left="0.51181102362204722" right="0" top="0" bottom="0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H44"/>
  <sheetViews>
    <sheetView topLeftCell="A12" workbookViewId="0">
      <selection activeCell="G27" sqref="G27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37" t="s">
        <v>59</v>
      </c>
      <c r="C7" s="38"/>
      <c r="D7" s="38"/>
      <c r="E7" s="38"/>
      <c r="F7" s="38"/>
      <c r="G7" s="39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 customHeight="1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2">
        <v>22</v>
      </c>
    </row>
    <row r="12" spans="1:7">
      <c r="A12" s="2" t="s">
        <v>1</v>
      </c>
    </row>
    <row r="13" spans="1:7">
      <c r="A13" s="2" t="s">
        <v>2</v>
      </c>
    </row>
    <row r="15" spans="1:7" ht="18.75" customHeight="1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59">
        <v>2</v>
      </c>
      <c r="B18" s="60"/>
      <c r="C18" s="59">
        <v>0</v>
      </c>
      <c r="D18" s="60"/>
      <c r="E18" s="59">
        <v>7</v>
      </c>
      <c r="F18" s="60"/>
      <c r="G18" s="15">
        <f>SUM(G11-A18-C18-E18)</f>
        <v>13</v>
      </c>
    </row>
    <row r="19" spans="1:8" ht="10.5" customHeight="1"/>
    <row r="20" spans="1:8" ht="18.75" customHeight="1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0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 ht="15" customHeight="1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3">
        <v>20</v>
      </c>
    </row>
    <row r="27" spans="1:8" ht="15.7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3">
        <v>2</v>
      </c>
    </row>
    <row r="29" spans="1:8" ht="15.7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22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21</v>
      </c>
    </row>
    <row r="34" spans="1:7" ht="30" customHeight="1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21</v>
      </c>
      <c r="B36" s="24">
        <v>0</v>
      </c>
      <c r="C36" s="25">
        <v>0</v>
      </c>
      <c r="D36" s="25">
        <v>21</v>
      </c>
      <c r="E36" s="25">
        <v>0</v>
      </c>
      <c r="F36" s="25">
        <v>1</v>
      </c>
      <c r="G36" s="17">
        <f>SUM(G11-A36-F36)</f>
        <v>0</v>
      </c>
    </row>
    <row r="37" spans="1:7" ht="14.25" customHeight="1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ht="4.5" customHeight="1">
      <c r="A38" s="42"/>
      <c r="B38" s="42"/>
      <c r="C38" s="42"/>
      <c r="D38" s="42"/>
      <c r="E38" s="42"/>
      <c r="F38" s="42"/>
      <c r="G38" s="42"/>
    </row>
    <row r="39" spans="1:7" ht="6.75" customHeight="1"/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 ht="30" customHeight="1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ht="33.75" customHeight="1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password="CF76"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4:A35"/>
    <mergeCell ref="B34:E34"/>
    <mergeCell ref="F34:F35"/>
    <mergeCell ref="G34:G35"/>
    <mergeCell ref="A33:F33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98425196850393704" right="0.39370078740157483" top="0.39370078740157483" bottom="0.3937007874015748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topLeftCell="A28" workbookViewId="0">
      <selection activeCell="A40" sqref="A40:G40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7">
        <f>SUM('Отчет 1 квартал 2015'!G11+'Отчет 2 квартал 2015'!G11)</f>
        <v>66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99">
        <f>SUM('Отчет 1 квартал 2015'!A18:B18+'Отчет 2 квартал 2015'!A18:B18)</f>
        <v>13</v>
      </c>
      <c r="B18" s="100"/>
      <c r="C18" s="99">
        <f>SUM('Отчет 1 квартал 2015'!C18:D18+'Отчет 2 квартал 2015'!C18:D18)</f>
        <v>0</v>
      </c>
      <c r="D18" s="100"/>
      <c r="E18" s="99">
        <f>SUM('Отчет 1 квартал 2015'!E18:F18+'Отчет 2 квартал 2015'!E18:F18)</f>
        <v>16</v>
      </c>
      <c r="F18" s="100"/>
      <c r="G18" s="15">
        <f>SUM(G11-A18-C18-E18)</f>
        <v>37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8">
        <f>SUM('Отчет 1 квартал 2015'!G25+'Отчет 2 квартал 2015'!G25)</f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8">
        <f>SUM('Отчет 1 квартал 2015'!G26+'Отчет 2 квартал 2015'!G26)</f>
        <v>52</v>
      </c>
    </row>
    <row r="27" spans="1:8" ht="15.75">
      <c r="A27" s="75" t="s">
        <v>14</v>
      </c>
      <c r="B27" s="76"/>
      <c r="C27" s="76"/>
      <c r="D27" s="76"/>
      <c r="E27" s="76"/>
      <c r="F27" s="77"/>
      <c r="G27" s="28">
        <f>SUM('Отчет 1 квартал 2015'!G27+'Отчет 2 квартал 2015'!G27)</f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8">
        <f>SUM('Отчет 1 квартал 2015'!G28+'Отчет 2 квартал 2015'!G28)</f>
        <v>2</v>
      </c>
    </row>
    <row r="29" spans="1:8" ht="15.75">
      <c r="A29" s="75" t="s">
        <v>16</v>
      </c>
      <c r="B29" s="76"/>
      <c r="C29" s="76"/>
      <c r="D29" s="76"/>
      <c r="E29" s="76"/>
      <c r="F29" s="77"/>
      <c r="G29" s="28">
        <f>SUM('Отчет 1 квартал 2015'!G29+'Отчет 2 квартал 2015'!G29)</f>
        <v>12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66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65</v>
      </c>
    </row>
    <row r="34" spans="1:7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61</v>
      </c>
      <c r="B36" s="29">
        <f>SUM('Отчет 1 квартал 2015'!B36+'Отчет 2 квартал 2015'!B36)</f>
        <v>0</v>
      </c>
      <c r="C36" s="30">
        <f>SUM('Отчет 1 квартал 2015'!C36+'Отчет 2 квартал 2015'!C36)</f>
        <v>0</v>
      </c>
      <c r="D36" s="30">
        <f>SUM('Отчет 1 квартал 2015'!D36+'Отчет 2 квартал 2015'!D36)</f>
        <v>61</v>
      </c>
      <c r="E36" s="30">
        <f>SUM('Отчет 1 квартал 2015'!E36+'Отчет 2 квартал 2015'!E36)</f>
        <v>0</v>
      </c>
      <c r="F36" s="30">
        <f>SUM('Отчет 1 квартал 2015'!F36+'Отчет 2 квартал 2015'!F36)</f>
        <v>1</v>
      </c>
      <c r="G36" s="17">
        <f>SUM(G11-A36-F36)</f>
        <v>4</v>
      </c>
    </row>
    <row r="37" spans="1:7" ht="15.7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>
      <c r="A38" s="42"/>
      <c r="B38" s="42"/>
      <c r="C38" s="42"/>
      <c r="D38" s="42"/>
      <c r="E38" s="42"/>
      <c r="F38" s="42"/>
      <c r="G38" s="42"/>
    </row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0</v>
      </c>
      <c r="B44" s="95">
        <f>SUM('Отчет 1 квартал 2015'!B44:C44+'Отчет 2 квартал 2015'!B44:C44)</f>
        <v>0</v>
      </c>
      <c r="C44" s="96"/>
      <c r="D44" s="97">
        <f>SUM('Отчет 1 квартал 2015'!D44:E44+'Отчет 2 квартал 2015'!D44:E44)</f>
        <v>0</v>
      </c>
      <c r="E44" s="98"/>
      <c r="F44" s="97">
        <f>SUM('Отчет 1 квартал 2015'!F44:G44+'Отчет 2 квартал 2015'!F44:G44)</f>
        <v>0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8740157480314965" right="0.39370078740157483" top="0.39370078740157483" bottom="0.39370078740157483" header="0.31496062992125984" footer="0.31496062992125984"/>
  <pageSetup paperSize="9"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7:H44"/>
  <sheetViews>
    <sheetView workbookViewId="0">
      <selection activeCell="F44" sqref="F44:G44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37" t="str">
        <f>'Отчет 1 квартал 2015'!$B$7</f>
        <v xml:space="preserve">департамент государтвенного регулирования цен и тарифов Костромской области </v>
      </c>
      <c r="C7" s="38"/>
      <c r="D7" s="38"/>
      <c r="E7" s="38"/>
      <c r="F7" s="38"/>
      <c r="G7" s="39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2">
        <v>28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59">
        <v>6</v>
      </c>
      <c r="B18" s="60"/>
      <c r="C18" s="59">
        <v>0</v>
      </c>
      <c r="D18" s="60"/>
      <c r="E18" s="59">
        <v>12</v>
      </c>
      <c r="F18" s="60"/>
      <c r="G18" s="15">
        <f>SUM(G11-A18-C18-E18)</f>
        <v>10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3">
        <v>26</v>
      </c>
    </row>
    <row r="27" spans="1:8" ht="15.7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3">
        <v>2</v>
      </c>
    </row>
    <row r="29" spans="1:8" ht="15.7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28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25</v>
      </c>
    </row>
    <row r="34" spans="1:7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3.7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24</v>
      </c>
      <c r="B36" s="24">
        <v>0</v>
      </c>
      <c r="C36" s="25">
        <v>0</v>
      </c>
      <c r="D36" s="25">
        <v>23</v>
      </c>
      <c r="E36" s="25">
        <v>1</v>
      </c>
      <c r="F36" s="25">
        <v>3</v>
      </c>
      <c r="G36" s="17">
        <f>SUM(G11-A36-F36)</f>
        <v>1</v>
      </c>
    </row>
    <row r="37" spans="1:7" ht="15.7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>
      <c r="A38" s="42"/>
      <c r="B38" s="42"/>
      <c r="C38" s="42"/>
      <c r="D38" s="42"/>
      <c r="E38" s="42"/>
      <c r="F38" s="42"/>
      <c r="G38" s="42"/>
    </row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2</v>
      </c>
      <c r="B44" s="85">
        <v>2</v>
      </c>
      <c r="C44" s="86"/>
      <c r="D44" s="87">
        <v>0</v>
      </c>
      <c r="E44" s="88"/>
      <c r="F44" s="87">
        <v>2</v>
      </c>
      <c r="G44" s="88"/>
    </row>
  </sheetData>
  <sheetProtection password="CF76"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7:H44"/>
  <sheetViews>
    <sheetView topLeftCell="A25" workbookViewId="0">
      <selection activeCell="E18" sqref="E18:F18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37" t="str">
        <f>'Отчет 1 квартал 2015'!$B$7</f>
        <v xml:space="preserve">департамент государтвенного регулирования цен и тарифов Костромской области </v>
      </c>
      <c r="C7" s="38"/>
      <c r="D7" s="38"/>
      <c r="E7" s="38"/>
      <c r="F7" s="38"/>
      <c r="G7" s="39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2">
        <v>0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59">
        <v>0</v>
      </c>
      <c r="B18" s="60"/>
      <c r="C18" s="59">
        <v>0</v>
      </c>
      <c r="D18" s="60"/>
      <c r="E18" s="59">
        <v>0</v>
      </c>
      <c r="F18" s="60"/>
      <c r="G18" s="15">
        <f>SUM(G11-A18-C18-E18)</f>
        <v>0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3">
        <v>0</v>
      </c>
    </row>
    <row r="27" spans="1:8" ht="15.7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3">
        <v>0</v>
      </c>
    </row>
    <row r="29" spans="1:8" ht="15.7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0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0</v>
      </c>
    </row>
    <row r="34" spans="1:7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3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5.7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>
      <c r="A38" s="42"/>
      <c r="B38" s="42"/>
      <c r="C38" s="42"/>
      <c r="D38" s="42"/>
      <c r="E38" s="42"/>
      <c r="F38" s="42"/>
      <c r="G38" s="42"/>
    </row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topLeftCell="A16" workbookViewId="0">
      <selection activeCell="G37" sqref="G37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7">
        <f>SUM('Отчет 3 квартал 2015'!G11+'Отчет 4 квартал 2015'!G11)</f>
        <v>28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99">
        <f>SUM('Отчет 3 квартал 2015'!A18:B18+'Отчет 4 квартал 2015'!A18:B18)</f>
        <v>6</v>
      </c>
      <c r="B18" s="100"/>
      <c r="C18" s="99">
        <f>SUM('Отчет 3 квартал 2015'!C18:D18+'Отчет 4 квартал 2015'!C18:D18)</f>
        <v>0</v>
      </c>
      <c r="D18" s="100"/>
      <c r="E18" s="99">
        <f>SUM('Отчет 3 квартал 2015'!E18:F18+'Отчет 4 квартал 2015'!E18:F18)</f>
        <v>12</v>
      </c>
      <c r="F18" s="100"/>
      <c r="G18" s="15">
        <f>SUM(G11-A18-C18-E18)</f>
        <v>10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8">
        <f>SUM('Отчет 3 квартал 2015'!G25+'Отчет 4 квартал 2015'!G25)</f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8">
        <f>SUM('Отчет 3 квартал 2015'!G26+'Отчет 4 квартал 2015'!G26)</f>
        <v>26</v>
      </c>
    </row>
    <row r="27" spans="1:8" ht="15.75">
      <c r="A27" s="75" t="s">
        <v>14</v>
      </c>
      <c r="B27" s="76"/>
      <c r="C27" s="76"/>
      <c r="D27" s="76"/>
      <c r="E27" s="76"/>
      <c r="F27" s="77"/>
      <c r="G27" s="28">
        <f>SUM('Отчет 3 квартал 2015'!G27+'Отчет 4 квартал 2015'!G27)</f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8">
        <f>SUM('Отчет 3 квартал 2015'!G28+'Отчет 4 квартал 2015'!G28)</f>
        <v>2</v>
      </c>
    </row>
    <row r="29" spans="1:8" ht="15.75">
      <c r="A29" s="75" t="s">
        <v>16</v>
      </c>
      <c r="B29" s="76"/>
      <c r="C29" s="76"/>
      <c r="D29" s="76"/>
      <c r="E29" s="76"/>
      <c r="F29" s="77"/>
      <c r="G29" s="28">
        <f>SUM('Отчет 3 квартал 2015'!G29+'Отчет 4 квартал 2015'!G29)</f>
        <v>0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28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25</v>
      </c>
    </row>
    <row r="34" spans="1:7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2.2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>
      <c r="A36" s="19">
        <f>SUM(B36+C36+D36+E36)</f>
        <v>24</v>
      </c>
      <c r="B36" s="29">
        <f>SUM('Отчет 3 квартал 2015'!B36+'Отчет 4 квартал 2015'!B36)</f>
        <v>0</v>
      </c>
      <c r="C36" s="30">
        <f>SUM('Отчет 3 квартал 2015'!C36+'Отчет 4 квартал 2015'!C36)</f>
        <v>0</v>
      </c>
      <c r="D36" s="30">
        <f>SUM('Отчет 3 квартал 2015'!D36+'Отчет 4 квартал 2015'!D36)</f>
        <v>23</v>
      </c>
      <c r="E36" s="30">
        <f>SUM('Отчет 3 квартал 2015'!E36+'Отчет 4 квартал 2015'!E36)</f>
        <v>1</v>
      </c>
      <c r="F36" s="30">
        <f>SUM('Отчет 3 квартал 2015'!F36+'Отчет 4 квартал 2015'!F36)</f>
        <v>3</v>
      </c>
      <c r="G36" s="17">
        <f>SUM(G11-A36-F36)</f>
        <v>1</v>
      </c>
    </row>
    <row r="37" spans="1:7" ht="15.7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>
      <c r="A38" s="42"/>
      <c r="B38" s="42"/>
      <c r="C38" s="42"/>
      <c r="D38" s="42"/>
      <c r="E38" s="42"/>
      <c r="F38" s="42"/>
      <c r="G38" s="42"/>
    </row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2</v>
      </c>
      <c r="B44" s="95">
        <f>SUM('Отчет 3 квартал 2015'!B44:C44+'Отчет 4 квартал 2015'!B44:C44)</f>
        <v>2</v>
      </c>
      <c r="C44" s="96"/>
      <c r="D44" s="97">
        <f>SUM('Отчет 3 квартал 2015'!D44:E44+'Отчет 4 квартал 2015'!D44:E44)</f>
        <v>0</v>
      </c>
      <c r="E44" s="98"/>
      <c r="F44" s="97">
        <f>SUM('Отчет 3 квартал 2015'!F44:G44+'Отчет 4 квартал 2015'!F44:G44)</f>
        <v>2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7:H44"/>
  <sheetViews>
    <sheetView workbookViewId="0">
      <selection activeCell="E48" sqref="E48"/>
    </sheetView>
  </sheetViews>
  <sheetFormatPr defaultRowHeight="1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>
      <c r="A8" s="13" t="s">
        <v>47</v>
      </c>
      <c r="B8" s="14"/>
      <c r="C8" s="14"/>
      <c r="D8" s="14"/>
      <c r="E8" s="14"/>
      <c r="F8" s="14"/>
      <c r="G8" s="14"/>
    </row>
    <row r="9" spans="1:7" ht="18.75">
      <c r="A9" s="41" t="s">
        <v>0</v>
      </c>
      <c r="B9" s="41"/>
      <c r="C9" s="41"/>
      <c r="D9" s="41"/>
      <c r="E9" s="41"/>
      <c r="F9" s="41"/>
      <c r="G9" s="41"/>
    </row>
    <row r="11" spans="1:7" ht="18.75">
      <c r="A11" s="7" t="s">
        <v>5</v>
      </c>
      <c r="G11" s="27">
        <f>SUM('Отчет 1 полугодие 2015'!G11+'Отчет 2 полугодие'!G11)</f>
        <v>94</v>
      </c>
    </row>
    <row r="12" spans="1:7">
      <c r="A12" s="2" t="s">
        <v>1</v>
      </c>
    </row>
    <row r="13" spans="1:7">
      <c r="A13" s="2" t="s">
        <v>2</v>
      </c>
    </row>
    <row r="15" spans="1:7" ht="18.75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>
      <c r="A18" s="99">
        <f>SUM('Отчет 1 полугодие 2015'!A18:B18+'Отчет 2 полугодие'!A18:B18)</f>
        <v>19</v>
      </c>
      <c r="B18" s="100"/>
      <c r="C18" s="99">
        <f>SUM('Отчет 1 полугодие 2015'!C18:D18+'Отчет 2 полугодие'!C18:D18)</f>
        <v>0</v>
      </c>
      <c r="D18" s="100"/>
      <c r="E18" s="99">
        <f>SUM('Отчет 1 полугодие 2015'!E18:F18+'Отчет 2 полугодие'!E18:F18)</f>
        <v>28</v>
      </c>
      <c r="F18" s="100"/>
      <c r="G18" s="15">
        <f>SUM(G11-A18-C18-E18)</f>
        <v>47</v>
      </c>
    </row>
    <row r="19" spans="1:8" ht="10.5" customHeight="1"/>
    <row r="20" spans="1:8" ht="18.75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>
      <c r="A22" s="13"/>
      <c r="B22" s="13"/>
      <c r="C22" s="13"/>
      <c r="D22" s="13"/>
      <c r="E22" s="13"/>
      <c r="F22" s="13"/>
      <c r="G22" s="13"/>
    </row>
    <row r="23" spans="1:8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>
      <c r="A24" s="72"/>
      <c r="B24" s="73"/>
      <c r="C24" s="73"/>
      <c r="D24" s="73"/>
      <c r="E24" s="73"/>
      <c r="F24" s="74"/>
      <c r="G24" s="68"/>
    </row>
    <row r="25" spans="1:8" ht="15.75">
      <c r="A25" s="75" t="s">
        <v>12</v>
      </c>
      <c r="B25" s="76"/>
      <c r="C25" s="76"/>
      <c r="D25" s="76"/>
      <c r="E25" s="76"/>
      <c r="F25" s="77"/>
      <c r="G25" s="28">
        <f>SUM('Отчет 1 полугодие 2015'!G25+'Отчет 2 полугодие'!G25)</f>
        <v>0</v>
      </c>
    </row>
    <row r="26" spans="1:8" ht="15.75">
      <c r="A26" s="75" t="s">
        <v>13</v>
      </c>
      <c r="B26" s="76"/>
      <c r="C26" s="76"/>
      <c r="D26" s="76"/>
      <c r="E26" s="76"/>
      <c r="F26" s="77"/>
      <c r="G26" s="28">
        <f>SUM('Отчет 1 полугодие 2015'!G26+'Отчет 2 полугодие'!G26)</f>
        <v>78</v>
      </c>
    </row>
    <row r="27" spans="1:8" ht="15.75">
      <c r="A27" s="75" t="s">
        <v>14</v>
      </c>
      <c r="B27" s="76"/>
      <c r="C27" s="76"/>
      <c r="D27" s="76"/>
      <c r="E27" s="76"/>
      <c r="F27" s="77"/>
      <c r="G27" s="28">
        <f>SUM('Отчет 1 полугодие 2015'!G27+'Отчет 2 полугодие'!G27)</f>
        <v>0</v>
      </c>
    </row>
    <row r="28" spans="1:8" ht="15.75">
      <c r="A28" s="75" t="s">
        <v>15</v>
      </c>
      <c r="B28" s="76"/>
      <c r="C28" s="76"/>
      <c r="D28" s="76"/>
      <c r="E28" s="76"/>
      <c r="F28" s="77"/>
      <c r="G28" s="28">
        <f>SUM('Отчет 1 полугодие 2015'!G28+'Отчет 2 полугодие'!G28)</f>
        <v>4</v>
      </c>
    </row>
    <row r="29" spans="1:8" ht="15.75">
      <c r="A29" s="75" t="s">
        <v>16</v>
      </c>
      <c r="B29" s="76"/>
      <c r="C29" s="76"/>
      <c r="D29" s="76"/>
      <c r="E29" s="76"/>
      <c r="F29" s="77"/>
      <c r="G29" s="28">
        <f>SUM('Отчет 1 полугодие 2015'!G29+'Отчет 2 полугодие'!G29)</f>
        <v>12</v>
      </c>
    </row>
    <row r="30" spans="1:8" ht="15.75">
      <c r="A30" s="78" t="s">
        <v>49</v>
      </c>
      <c r="B30" s="35"/>
      <c r="C30" s="35"/>
      <c r="D30" s="35"/>
      <c r="E30" s="35"/>
      <c r="F30" s="36"/>
      <c r="G30" s="16">
        <f>SUM(G25+G26+G27+G28+G29)</f>
        <v>94</v>
      </c>
    </row>
    <row r="31" spans="1:8" ht="15.7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>
      <c r="A33" s="31" t="s">
        <v>51</v>
      </c>
      <c r="B33" s="32"/>
      <c r="C33" s="32"/>
      <c r="D33" s="32"/>
      <c r="E33" s="32"/>
      <c r="F33" s="33"/>
      <c r="G33" s="21">
        <f>SUM(A36+G36)</f>
        <v>90</v>
      </c>
    </row>
    <row r="34" spans="1:7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1.5" customHeight="1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ht="23.25" customHeight="1">
      <c r="A36" s="19">
        <f>SUM(B36+C36+D36+E36)</f>
        <v>85</v>
      </c>
      <c r="B36" s="29">
        <f>SUM('Отчет 1 полугодие 2015'!B36+'Отчет 2 полугодие'!B36)</f>
        <v>0</v>
      </c>
      <c r="C36" s="30">
        <f>SUM('Отчет 1 полугодие 2015'!C36+'Отчет 2 полугодие'!C36)</f>
        <v>0</v>
      </c>
      <c r="D36" s="30">
        <f>SUM('Отчет 1 полугодие 2015'!D36+'Отчет 2 полугодие'!D36)</f>
        <v>84</v>
      </c>
      <c r="E36" s="30">
        <f>SUM('Отчет 1 полугодие 2015'!E36+'Отчет 2 полугодие'!E36)</f>
        <v>1</v>
      </c>
      <c r="F36" s="30">
        <f>SUM('Отчет 1 полугодие 2015'!F36+'Отчет 2 полугодие'!F36)</f>
        <v>4</v>
      </c>
      <c r="G36" s="17">
        <f>SUM(G11-A36-F36)</f>
        <v>5</v>
      </c>
    </row>
    <row r="37" spans="1:7" ht="15.7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>
      <c r="A38" s="42"/>
      <c r="B38" s="42"/>
      <c r="C38" s="42"/>
      <c r="D38" s="42"/>
      <c r="E38" s="42"/>
      <c r="F38" s="42"/>
      <c r="G38" s="42"/>
    </row>
    <row r="40" spans="1:7" ht="18.75">
      <c r="A40" s="93" t="s">
        <v>27</v>
      </c>
      <c r="B40" s="93"/>
      <c r="C40" s="93"/>
      <c r="D40" s="93"/>
      <c r="E40" s="93"/>
      <c r="F40" s="93"/>
      <c r="G40" s="93"/>
    </row>
    <row r="42" spans="1:7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>
      <c r="A44" s="19">
        <f>SUM(B44+D44)</f>
        <v>2</v>
      </c>
      <c r="B44" s="95">
        <f>SUM('Отчет 1 полугодие 2015'!B44:C44+'Отчет 2 полугодие'!B44:C44)</f>
        <v>2</v>
      </c>
      <c r="C44" s="96"/>
      <c r="D44" s="97">
        <f>SUM('Отчет 1 полугодие 2015'!D44:E44+'Отчет 2 полугодие'!D44:E44)</f>
        <v>0</v>
      </c>
      <c r="E44" s="98"/>
      <c r="F44" s="97">
        <f>SUM('Отчет 1 полугодие 2015'!F44:G44+'Отчет 2 полугодие'!F44:G44)</f>
        <v>2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18"/>
  <sheetViews>
    <sheetView tabSelected="1" workbookViewId="0">
      <selection activeCell="E18" sqref="E18:K18"/>
    </sheetView>
  </sheetViews>
  <sheetFormatPr defaultRowHeight="15"/>
  <sheetData>
    <row r="1" spans="1:11" ht="18.75">
      <c r="A1" s="9" t="s">
        <v>33</v>
      </c>
      <c r="B1" s="8"/>
      <c r="C1" s="8"/>
      <c r="D1" s="8"/>
      <c r="E1" s="10"/>
      <c r="F1" s="10"/>
      <c r="G1" s="8"/>
      <c r="H1" s="8"/>
      <c r="I1" s="8"/>
      <c r="J1" s="8"/>
      <c r="K1" s="5"/>
    </row>
    <row r="2" spans="1:11" ht="18.75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ht="18.75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>
      <c r="A4" s="6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8.75">
      <c r="A6" s="7" t="s">
        <v>37</v>
      </c>
      <c r="B6" s="5"/>
      <c r="C6" s="5"/>
      <c r="D6" s="5"/>
      <c r="E6" s="105" t="str">
        <f>'Отчет 1 квартал 2015'!$B$7</f>
        <v xml:space="preserve">департамент государтвенного регулирования цен и тарифов Костромской области </v>
      </c>
      <c r="F6" s="106"/>
      <c r="G6" s="106"/>
      <c r="H6" s="106"/>
      <c r="I6" s="106"/>
      <c r="J6" s="106"/>
      <c r="K6" s="107"/>
    </row>
    <row r="8" spans="1:11" ht="18.75">
      <c r="A8" s="7" t="s">
        <v>38</v>
      </c>
      <c r="B8" s="5"/>
      <c r="C8" s="5"/>
      <c r="D8" s="5"/>
      <c r="E8" s="37" t="s">
        <v>53</v>
      </c>
      <c r="F8" s="38"/>
      <c r="G8" s="38"/>
      <c r="H8" s="38"/>
      <c r="I8" s="38"/>
      <c r="J8" s="38"/>
      <c r="K8" s="39"/>
    </row>
    <row r="9" spans="1:11" ht="18.75">
      <c r="A9" s="7"/>
      <c r="B9" s="5"/>
      <c r="C9" s="5"/>
      <c r="D9" s="5"/>
      <c r="E9" s="11"/>
      <c r="F9" s="11"/>
      <c r="G9" s="11"/>
      <c r="H9" s="11"/>
      <c r="I9" s="11"/>
      <c r="J9" s="11"/>
      <c r="K9" s="11"/>
    </row>
    <row r="10" spans="1:11" ht="18.75">
      <c r="A10" s="7" t="s">
        <v>39</v>
      </c>
      <c r="B10" s="5"/>
      <c r="C10" s="5"/>
      <c r="D10" s="5"/>
      <c r="E10" s="11"/>
      <c r="F10" s="108" t="s">
        <v>54</v>
      </c>
      <c r="G10" s="109"/>
      <c r="H10" s="109"/>
      <c r="I10" s="109"/>
      <c r="J10" s="109"/>
      <c r="K10" s="110"/>
    </row>
    <row r="12" spans="1:11" ht="18.75">
      <c r="A12" s="7" t="s">
        <v>40</v>
      </c>
      <c r="B12" s="5"/>
      <c r="C12" s="5"/>
      <c r="D12" s="5"/>
      <c r="E12" s="37" t="s">
        <v>55</v>
      </c>
      <c r="F12" s="38"/>
      <c r="G12" s="38"/>
      <c r="H12" s="38"/>
      <c r="I12" s="38"/>
      <c r="J12" s="38"/>
      <c r="K12" s="39"/>
    </row>
    <row r="14" spans="1:11" ht="18.75">
      <c r="A14" s="7" t="s">
        <v>41</v>
      </c>
      <c r="B14" s="5"/>
      <c r="C14" s="5"/>
      <c r="D14" s="7" t="s">
        <v>42</v>
      </c>
      <c r="E14" s="37">
        <v>4942</v>
      </c>
      <c r="F14" s="39"/>
      <c r="G14" s="5"/>
      <c r="H14" s="37" t="s">
        <v>56</v>
      </c>
      <c r="I14" s="38"/>
      <c r="J14" s="38"/>
      <c r="K14" s="39"/>
    </row>
    <row r="16" spans="1:11" ht="18.75">
      <c r="A16" s="7" t="s">
        <v>43</v>
      </c>
      <c r="B16" s="5"/>
      <c r="C16" s="5"/>
      <c r="D16" s="7" t="s">
        <v>42</v>
      </c>
      <c r="E16" s="37">
        <v>4942</v>
      </c>
      <c r="F16" s="39"/>
      <c r="G16" s="5"/>
      <c r="H16" s="37" t="s">
        <v>57</v>
      </c>
      <c r="I16" s="38"/>
      <c r="J16" s="38"/>
      <c r="K16" s="39"/>
    </row>
    <row r="18" spans="1:11" ht="18.75">
      <c r="A18" s="7" t="s">
        <v>44</v>
      </c>
      <c r="B18" s="5"/>
      <c r="C18" s="5"/>
      <c r="D18" s="5"/>
      <c r="E18" s="104" t="s">
        <v>58</v>
      </c>
      <c r="F18" s="38"/>
      <c r="G18" s="38"/>
      <c r="H18" s="38"/>
      <c r="I18" s="38"/>
      <c r="J18" s="38"/>
      <c r="K18" s="39"/>
    </row>
  </sheetData>
  <sheetProtection password="CF76" sheet="1" objects="1" scenarios="1" selectLockedCells="1"/>
  <mergeCells count="9">
    <mergeCell ref="E18:K18"/>
    <mergeCell ref="E6:K6"/>
    <mergeCell ref="E8:K8"/>
    <mergeCell ref="E12:K12"/>
    <mergeCell ref="E14:F14"/>
    <mergeCell ref="H14:K14"/>
    <mergeCell ref="E16:F16"/>
    <mergeCell ref="H16:K16"/>
    <mergeCell ref="F10:K10"/>
  </mergeCells>
  <pageMargins left="0" right="0" top="0.74803149606299213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 1 квартал 2015</vt:lpstr>
      <vt:lpstr>Отчет 2 квартал 2015</vt:lpstr>
      <vt:lpstr>Отчет 1 полугодие 2015</vt:lpstr>
      <vt:lpstr>Отчет 3 квартал 2015</vt:lpstr>
      <vt:lpstr>Отчет 4 квартал 2015</vt:lpstr>
      <vt:lpstr>Отчет 2 полугодие</vt:lpstr>
      <vt:lpstr>Отчет 2015 год</vt:lpstr>
      <vt:lpstr>Информация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UserN2</cp:lastModifiedBy>
  <cp:lastPrinted>2015-10-08T07:44:50Z</cp:lastPrinted>
  <dcterms:created xsi:type="dcterms:W3CDTF">2014-07-15T06:57:46Z</dcterms:created>
  <dcterms:modified xsi:type="dcterms:W3CDTF">2015-10-08T09:18:35Z</dcterms:modified>
</cp:coreProperties>
</file>